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OLY2017\PARA SUBIR AL SGC\EVALUACIÓN MISIONAL\SEPTIEMBRE\"/>
    </mc:Choice>
  </mc:AlternateContent>
  <bookViews>
    <workbookView xWindow="0" yWindow="0" windowWidth="20490" windowHeight="8340"/>
  </bookViews>
  <sheets>
    <sheet name="FTO APU" sheetId="1" r:id="rId1"/>
  </sheets>
  <definedNames>
    <definedName name="_xlnm.Print_Area" localSheetId="0">'FTO APU'!$A$8:$I$67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I53" i="1" l="1"/>
  <c r="I52" i="1"/>
  <c r="I51" i="1"/>
  <c r="I50" i="1"/>
  <c r="I49" i="1"/>
  <c r="I54" i="1" s="1"/>
  <c r="I44" i="1"/>
  <c r="I43" i="1"/>
  <c r="I42" i="1"/>
  <c r="I41" i="1"/>
  <c r="I45" i="1" s="1"/>
  <c r="I36" i="1"/>
  <c r="I35" i="1"/>
  <c r="I37" i="1" s="1"/>
  <c r="G34" i="1"/>
  <c r="I30" i="1"/>
  <c r="I29" i="1"/>
  <c r="I28" i="1"/>
  <c r="I27" i="1"/>
  <c r="I26" i="1"/>
  <c r="I31" i="1" s="1"/>
  <c r="I21" i="1"/>
  <c r="E21" i="1"/>
  <c r="G21" i="1" s="1"/>
  <c r="D21" i="1"/>
  <c r="I20" i="1"/>
  <c r="E20" i="1"/>
  <c r="G20" i="1" s="1"/>
  <c r="D20" i="1"/>
  <c r="I19" i="1"/>
  <c r="D19" i="1"/>
  <c r="E19" i="1" s="1"/>
  <c r="G19" i="1" s="1"/>
  <c r="E18" i="1"/>
  <c r="G18" i="1" l="1"/>
  <c r="I18" i="1" s="1"/>
  <c r="I22" i="1" s="1"/>
  <c r="I56" i="1" s="1"/>
  <c r="I58" i="1" l="1"/>
  <c r="I60" i="1" s="1"/>
  <c r="B60" i="1" s="1"/>
</calcChain>
</file>

<file path=xl/comments1.xml><?xml version="1.0" encoding="utf-8"?>
<comments xmlns="http://schemas.openxmlformats.org/spreadsheetml/2006/main">
  <authors>
    <author>Dirección de Evaluación y Calidad</author>
    <author>Carlos Eduardo Suárez Cely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Escriba el numeral correspondiente según el presupuesto general  (por ejemplo, 1.1. …)</t>
        </r>
      </text>
    </comment>
    <comment ref="A58" authorId="0" shapeId="0">
      <text>
        <r>
          <rPr>
            <sz val="9"/>
            <color indexed="81"/>
            <rFont val="Tahoma"/>
            <family val="2"/>
          </rPr>
          <t>Del presupuesto general, tome la cantidad meta para esta actividad y escríbala en esta celda</t>
        </r>
      </text>
    </comment>
    <comment ref="E58" authorId="1" shapeId="0">
      <text>
        <r>
          <rPr>
            <sz val="9"/>
            <color indexed="81"/>
            <rFont val="Tahoma"/>
            <family val="2"/>
          </rPr>
          <t>Solo aplica cuando se trate de municipios alejados de las principales cabeceras municipales.  Estos porcentajes están definidos por la Gobernación, según el municipio.</t>
        </r>
      </text>
    </comment>
    <comment ref="A60" authorId="1" shapeId="0">
      <text>
        <r>
          <rPr>
            <sz val="9"/>
            <color indexed="81"/>
            <rFont val="Tahoma"/>
            <family val="2"/>
          </rPr>
          <t>Este valor debe ser el mismo que aparece en la actividad en el presupuesto general, en el ítem correspondiente</t>
        </r>
      </text>
    </comment>
  </commentList>
</comments>
</file>

<file path=xl/sharedStrings.xml><?xml version="1.0" encoding="utf-8"?>
<sst xmlns="http://schemas.openxmlformats.org/spreadsheetml/2006/main" count="124" uniqueCount="101">
  <si>
    <t>ANÁLISIS DE PRECIOS UNITARIOS FIJOS</t>
  </si>
  <si>
    <t>AÑO BASE PRECIO</t>
  </si>
  <si>
    <t>UNIDAD</t>
  </si>
  <si>
    <t>NUMERAL</t>
  </si>
  <si>
    <t>1. MANO DE OBRA</t>
  </si>
  <si>
    <t>TRABAJADOR</t>
  </si>
  <si>
    <t>VR DIARIO</t>
  </si>
  <si>
    <t>F.PREST.</t>
  </si>
  <si>
    <t>PRESTAC.</t>
  </si>
  <si>
    <t>SUBTOTAL</t>
  </si>
  <si>
    <t>CANT</t>
  </si>
  <si>
    <t xml:space="preserve">VR TOTAL </t>
  </si>
  <si>
    <t>2. INSUMOS (MATERIALES)</t>
  </si>
  <si>
    <t>VR UNITARIO</t>
  </si>
  <si>
    <t>Número</t>
  </si>
  <si>
    <t>Gramo</t>
  </si>
  <si>
    <t>3.  TRANSPORTE</t>
  </si>
  <si>
    <t>DISTANCIA</t>
  </si>
  <si>
    <t>VOLUMEN</t>
  </si>
  <si>
    <t>Kilómetro</t>
  </si>
  <si>
    <t>4.  EQUIPO</t>
  </si>
  <si>
    <t>TIPO / REF</t>
  </si>
  <si>
    <t>Unidad</t>
  </si>
  <si>
    <t>Paciente</t>
  </si>
  <si>
    <t>5. OTROS COSTOS (                            )</t>
  </si>
  <si>
    <t>INFORMACIÓN GENERAL</t>
  </si>
  <si>
    <t>SUBTOTAL UNITARIO</t>
  </si>
  <si>
    <t>Cantidad meta</t>
  </si>
  <si>
    <t>INCREMENTO POR DISTANCIA</t>
  </si>
  <si>
    <t>Valor total de la actividad</t>
  </si>
  <si>
    <t>TOTAL UNITARIO</t>
  </si>
  <si>
    <t>NOMBRE PROFESIONAL</t>
  </si>
  <si>
    <t>CARGO</t>
  </si>
  <si>
    <t>UNIDADES</t>
  </si>
  <si>
    <t>Biológico</t>
  </si>
  <si>
    <t>Bolsa</t>
  </si>
  <si>
    <t>Bono</t>
  </si>
  <si>
    <t>Botella</t>
  </si>
  <si>
    <t xml:space="preserve">Caja </t>
  </si>
  <si>
    <t>Canasta</t>
  </si>
  <si>
    <t>Canastilla</t>
  </si>
  <si>
    <t>Centímetro</t>
  </si>
  <si>
    <t>Consulta</t>
  </si>
  <si>
    <t>Copa</t>
  </si>
  <si>
    <t>Cupo</t>
  </si>
  <si>
    <t>Derecho</t>
  </si>
  <si>
    <t>Dia</t>
  </si>
  <si>
    <t>Equipo</t>
  </si>
  <si>
    <t>Estudiante</t>
  </si>
  <si>
    <t>Exámen</t>
  </si>
  <si>
    <t>Global</t>
  </si>
  <si>
    <t>Grado</t>
  </si>
  <si>
    <t>Hectárea</t>
  </si>
  <si>
    <t>Hora</t>
  </si>
  <si>
    <t>Instrumento</t>
  </si>
  <si>
    <t>Intervención</t>
  </si>
  <si>
    <t>Juego</t>
  </si>
  <si>
    <r>
      <t>Kg/m</t>
    </r>
    <r>
      <rPr>
        <sz val="10"/>
        <color indexed="10"/>
        <rFont val="Arial Narrow"/>
        <family val="2"/>
      </rPr>
      <t>3</t>
    </r>
  </si>
  <si>
    <t>Kilogramo</t>
  </si>
  <si>
    <t>Km cuadrado</t>
  </si>
  <si>
    <t>Libra</t>
  </si>
  <si>
    <t>Litro</t>
  </si>
  <si>
    <t>Local</t>
  </si>
  <si>
    <t>Lumen</t>
  </si>
  <si>
    <t>Lux</t>
  </si>
  <si>
    <t>m/s</t>
  </si>
  <si>
    <t>M3-Km</t>
  </si>
  <si>
    <t>Mes</t>
  </si>
  <si>
    <t>Metro Cuadrado</t>
  </si>
  <si>
    <t>Metro Cúbico</t>
  </si>
  <si>
    <t>Metro lineal</t>
  </si>
  <si>
    <t>Minuto</t>
  </si>
  <si>
    <t>Muestra</t>
  </si>
  <si>
    <t>Paquete</t>
  </si>
  <si>
    <t>Persona</t>
  </si>
  <si>
    <t>Plántula</t>
  </si>
  <si>
    <t>Porcentaje</t>
  </si>
  <si>
    <t>Resma</t>
  </si>
  <si>
    <t>Taller</t>
  </si>
  <si>
    <t>Tarro</t>
  </si>
  <si>
    <t>Título valor</t>
  </si>
  <si>
    <t>Tonelada</t>
  </si>
  <si>
    <t>Vaso</t>
  </si>
  <si>
    <t>Vivienda</t>
  </si>
  <si>
    <t>Voltio</t>
  </si>
  <si>
    <t>Watt</t>
  </si>
  <si>
    <t>Yarda</t>
  </si>
  <si>
    <t>ÍTEM</t>
  </si>
  <si>
    <t>DESCRIPCIÓN</t>
  </si>
  <si>
    <t>FORMATO</t>
  </si>
  <si>
    <t>EVALUACIÓN MISIONAL</t>
  </si>
  <si>
    <t>CORPORACIÓN AUTÓNOMA REGIONAL DE BOYACÁ</t>
  </si>
  <si>
    <t>SISTEMA INTEGRADO DE GESTIÓN DE LA CALIDAD</t>
  </si>
  <si>
    <t>FEV - 38</t>
  </si>
  <si>
    <t>Página 1 de 1</t>
  </si>
  <si>
    <t>Versión 0</t>
  </si>
  <si>
    <t>FECHA: 3/7/17</t>
  </si>
  <si>
    <t>$</t>
  </si>
  <si>
    <t>1.1</t>
  </si>
  <si>
    <t>Talleres</t>
  </si>
  <si>
    <t>% Dedicación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</si>
</sst>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#,##0.0"/>
  </numFmts>
  <fonts count="26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color theme="0"/>
      <name val="Arial Narrow"/>
      <family val="2"/>
    </font>
    <font>
      <sz val="14"/>
      <color rgb="FFFF0000"/>
      <name val="Arial Narrow"/>
      <family val="2"/>
    </font>
    <font>
      <sz val="14"/>
      <color theme="0"/>
      <name val="Arial Narrow"/>
      <family val="2"/>
    </font>
    <font>
      <sz val="16"/>
      <name val="Arial Narrow"/>
      <family val="2"/>
    </font>
    <font>
      <sz val="10"/>
      <color indexed="10"/>
      <name val="Arial Narrow"/>
      <family val="2"/>
    </font>
    <font>
      <sz val="9"/>
      <color indexed="81"/>
      <name val="Tahoma"/>
      <family val="2"/>
    </font>
    <font>
      <b/>
      <sz val="9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08">
    <xf numFmtId="0" fontId="0" fillId="0" borderId="0" xfId="0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4" fillId="2" borderId="0" xfId="0" applyFont="1" applyFill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4" fillId="5" borderId="20" xfId="0" applyFont="1" applyFill="1" applyBorder="1" applyAlignment="1">
      <alignment horizontal="left" vertical="center"/>
    </xf>
    <xf numFmtId="43" fontId="4" fillId="5" borderId="22" xfId="3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164" fontId="14" fillId="2" borderId="22" xfId="1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3" fontId="8" fillId="2" borderId="24" xfId="0" applyNumberFormat="1" applyFont="1" applyFill="1" applyBorder="1" applyAlignment="1">
      <alignment vertical="center"/>
    </xf>
    <xf numFmtId="2" fontId="8" fillId="2" borderId="24" xfId="0" applyNumberFormat="1" applyFont="1" applyFill="1" applyBorder="1" applyAlignment="1">
      <alignment horizontal="center" vertical="center"/>
    </xf>
    <xf numFmtId="166" fontId="8" fillId="2" borderId="24" xfId="0" applyNumberFormat="1" applyFont="1" applyFill="1" applyBorder="1" applyAlignment="1">
      <alignment horizontal="right" vertical="center"/>
    </xf>
    <xf numFmtId="164" fontId="11" fillId="0" borderId="25" xfId="1" applyNumberFormat="1" applyFont="1" applyBorder="1" applyAlignment="1">
      <alignment vertical="center"/>
    </xf>
    <xf numFmtId="3" fontId="15" fillId="0" borderId="0" xfId="0" applyNumberFormat="1" applyFont="1"/>
    <xf numFmtId="0" fontId="16" fillId="0" borderId="0" xfId="0" applyFont="1"/>
    <xf numFmtId="0" fontId="15" fillId="0" borderId="0" xfId="0" applyFont="1"/>
    <xf numFmtId="0" fontId="8" fillId="0" borderId="0" xfId="0" applyFont="1"/>
    <xf numFmtId="3" fontId="5" fillId="0" borderId="0" xfId="0" applyNumberFormat="1" applyFont="1"/>
    <xf numFmtId="0" fontId="7" fillId="0" borderId="21" xfId="0" applyFont="1" applyBorder="1" applyAlignment="1"/>
    <xf numFmtId="4" fontId="7" fillId="3" borderId="21" xfId="1" applyNumberFormat="1" applyFont="1" applyFill="1" applyBorder="1" applyAlignment="1">
      <alignment horizontal="right"/>
    </xf>
    <xf numFmtId="4" fontId="7" fillId="3" borderId="21" xfId="0" applyNumberFormat="1" applyFont="1" applyFill="1" applyBorder="1" applyAlignment="1">
      <alignment horizontal="right"/>
    </xf>
    <xf numFmtId="43" fontId="14" fillId="2" borderId="22" xfId="1" applyFont="1" applyFill="1" applyBorder="1" applyAlignment="1"/>
    <xf numFmtId="3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2" borderId="23" xfId="0" applyFont="1" applyFill="1" applyBorder="1" applyAlignment="1"/>
    <xf numFmtId="0" fontId="8" fillId="2" borderId="24" xfId="0" applyFont="1" applyFill="1" applyBorder="1" applyAlignment="1"/>
    <xf numFmtId="0" fontId="8" fillId="0" borderId="24" xfId="0" applyFont="1" applyBorder="1" applyAlignment="1"/>
    <xf numFmtId="0" fontId="8" fillId="2" borderId="24" xfId="0" applyFont="1" applyFill="1" applyBorder="1" applyAlignment="1">
      <alignment horizontal="right"/>
    </xf>
    <xf numFmtId="43" fontId="11" fillId="0" borderId="25" xfId="1" applyFont="1" applyBorder="1" applyAlignment="1"/>
    <xf numFmtId="3" fontId="15" fillId="0" borderId="0" xfId="0" applyNumberFormat="1" applyFont="1" applyAlignment="1"/>
    <xf numFmtId="0" fontId="16" fillId="0" borderId="0" xfId="0" applyFont="1" applyAlignment="1"/>
    <xf numFmtId="0" fontId="15" fillId="0" borderId="0" xfId="0" applyFont="1" applyAlignment="1"/>
    <xf numFmtId="0" fontId="8" fillId="0" borderId="0" xfId="0" applyFont="1" applyAlignment="1"/>
    <xf numFmtId="43" fontId="7" fillId="2" borderId="0" xfId="3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0" fontId="7" fillId="5" borderId="21" xfId="0" applyFont="1" applyFill="1" applyBorder="1"/>
    <xf numFmtId="0" fontId="7" fillId="3" borderId="20" xfId="0" applyFont="1" applyFill="1" applyBorder="1" applyAlignment="1"/>
    <xf numFmtId="4" fontId="7" fillId="3" borderId="26" xfId="0" applyNumberFormat="1" applyFont="1" applyFill="1" applyBorder="1" applyAlignment="1">
      <alignment horizontal="right"/>
    </xf>
    <xf numFmtId="0" fontId="4" fillId="5" borderId="29" xfId="0" applyFont="1" applyFill="1" applyBorder="1" applyAlignment="1">
      <alignment horizontal="left" vertical="center"/>
    </xf>
    <xf numFmtId="0" fontId="7" fillId="5" borderId="30" xfId="0" applyFont="1" applyFill="1" applyBorder="1"/>
    <xf numFmtId="166" fontId="7" fillId="3" borderId="21" xfId="1" applyNumberFormat="1" applyFont="1" applyFill="1" applyBorder="1" applyAlignment="1">
      <alignment horizontal="center" vertical="center"/>
    </xf>
    <xf numFmtId="4" fontId="7" fillId="3" borderId="21" xfId="1" applyNumberFormat="1" applyFont="1" applyFill="1" applyBorder="1" applyAlignment="1">
      <alignment horizontal="center" vertical="center"/>
    </xf>
    <xf numFmtId="43" fontId="14" fillId="2" borderId="22" xfId="1" applyFont="1" applyFill="1" applyBorder="1" applyAlignment="1">
      <alignment vertical="center"/>
    </xf>
    <xf numFmtId="166" fontId="7" fillId="3" borderId="21" xfId="1" applyNumberFormat="1" applyFont="1" applyFill="1" applyBorder="1" applyAlignment="1">
      <alignment vertical="center"/>
    </xf>
    <xf numFmtId="43" fontId="11" fillId="0" borderId="25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2" xfId="0" applyFont="1" applyFill="1" applyBorder="1" applyAlignment="1">
      <alignment vertical="center"/>
    </xf>
    <xf numFmtId="4" fontId="10" fillId="0" borderId="33" xfId="0" applyNumberFormat="1" applyFont="1" applyFill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6" borderId="0" xfId="0" applyFont="1" applyFill="1" applyBorder="1" applyAlignment="1">
      <alignment vertical="center"/>
    </xf>
    <xf numFmtId="4" fontId="9" fillId="6" borderId="0" xfId="0" applyNumberFormat="1" applyFont="1" applyFill="1" applyBorder="1" applyAlignment="1">
      <alignment vertical="center"/>
    </xf>
    <xf numFmtId="0" fontId="12" fillId="0" borderId="31" xfId="0" applyFont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9" fontId="10" fillId="0" borderId="32" xfId="2" applyFont="1" applyBorder="1" applyAlignment="1">
      <alignment horizontal="center" vertical="center"/>
    </xf>
    <xf numFmtId="4" fontId="10" fillId="3" borderId="33" xfId="0" applyNumberFormat="1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1" fillId="0" borderId="3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9" fillId="5" borderId="32" xfId="0" applyFont="1" applyFill="1" applyBorder="1" applyAlignment="1">
      <alignment vertical="center"/>
    </xf>
    <xf numFmtId="4" fontId="19" fillId="5" borderId="3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2" fontId="8" fillId="2" borderId="40" xfId="0" applyNumberFormat="1" applyFont="1" applyFill="1" applyBorder="1" applyAlignment="1">
      <alignment horizontal="center" vertical="center"/>
    </xf>
    <xf numFmtId="166" fontId="8" fillId="2" borderId="40" xfId="0" applyNumberFormat="1" applyFont="1" applyFill="1" applyBorder="1" applyAlignment="1">
      <alignment horizontal="right" vertical="center"/>
    </xf>
    <xf numFmtId="164" fontId="11" fillId="0" borderId="41" xfId="1" applyNumberFormat="1" applyFont="1" applyBorder="1" applyAlignment="1">
      <alignment vertical="center"/>
    </xf>
    <xf numFmtId="164" fontId="7" fillId="3" borderId="42" xfId="0" applyNumberFormat="1" applyFont="1" applyFill="1" applyBorder="1"/>
    <xf numFmtId="165" fontId="7" fillId="3" borderId="42" xfId="0" applyNumberFormat="1" applyFont="1" applyFill="1" applyBorder="1" applyAlignment="1">
      <alignment horizontal="center"/>
    </xf>
    <xf numFmtId="164" fontId="7" fillId="0" borderId="42" xfId="0" applyNumberFormat="1" applyFont="1" applyBorder="1"/>
    <xf numFmtId="164" fontId="7" fillId="2" borderId="42" xfId="0" applyNumberFormat="1" applyFont="1" applyFill="1" applyBorder="1" applyAlignment="1">
      <alignment horizontal="center" vertical="center"/>
    </xf>
    <xf numFmtId="164" fontId="7" fillId="3" borderId="42" xfId="0" applyNumberFormat="1" applyFont="1" applyFill="1" applyBorder="1" applyAlignment="1">
      <alignment horizontal="center" vertical="center"/>
    </xf>
    <xf numFmtId="0" fontId="22" fillId="5" borderId="57" xfId="0" applyFont="1" applyFill="1" applyBorder="1" applyAlignment="1">
      <alignment horizontal="left" vertical="center"/>
    </xf>
    <xf numFmtId="0" fontId="22" fillId="5" borderId="49" xfId="0" applyFont="1" applyFill="1" applyBorder="1" applyAlignment="1">
      <alignment horizontal="center" vertical="center"/>
    </xf>
    <xf numFmtId="43" fontId="22" fillId="5" borderId="50" xfId="3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164" fontId="14" fillId="2" borderId="52" xfId="1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164" fontId="7" fillId="3" borderId="1" xfId="0" applyNumberFormat="1" applyFont="1" applyFill="1" applyBorder="1"/>
    <xf numFmtId="165" fontId="7" fillId="3" borderId="1" xfId="0" applyNumberFormat="1" applyFont="1" applyFill="1" applyBorder="1" applyAlignment="1">
      <alignment horizontal="center"/>
    </xf>
    <xf numFmtId="164" fontId="7" fillId="0" borderId="1" xfId="0" applyNumberFormat="1" applyFont="1" applyBorder="1"/>
    <xf numFmtId="164" fontId="7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14" fillId="2" borderId="2" xfId="1" applyNumberFormat="1" applyFont="1" applyFill="1" applyBorder="1" applyAlignment="1">
      <alignment vertical="center"/>
    </xf>
    <xf numFmtId="9" fontId="7" fillId="3" borderId="42" xfId="2" applyFont="1" applyFill="1" applyBorder="1" applyAlignment="1">
      <alignment horizontal="center"/>
    </xf>
    <xf numFmtId="9" fontId="7" fillId="3" borderId="1" xfId="2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35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2" fontId="12" fillId="3" borderId="32" xfId="0" applyNumberFormat="1" applyFont="1" applyFill="1" applyBorder="1" applyAlignment="1">
      <alignment horizontal="right" vertical="center"/>
    </xf>
    <xf numFmtId="2" fontId="12" fillId="3" borderId="33" xfId="0" applyNumberFormat="1" applyFont="1" applyFill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4" fontId="11" fillId="0" borderId="32" xfId="0" applyNumberFormat="1" applyFont="1" applyFill="1" applyBorder="1" applyAlignment="1">
      <alignment horizontal="right" vertical="center" wrapText="1"/>
    </xf>
    <xf numFmtId="4" fontId="11" fillId="0" borderId="33" xfId="0" applyNumberFormat="1" applyFont="1" applyFill="1" applyBorder="1" applyAlignment="1">
      <alignment horizontal="right" vertical="center" wrapText="1"/>
    </xf>
    <xf numFmtId="0" fontId="19" fillId="5" borderId="31" xfId="0" applyFont="1" applyFill="1" applyBorder="1" applyAlignment="1">
      <alignment horizontal="right" vertical="center"/>
    </xf>
    <xf numFmtId="0" fontId="19" fillId="5" borderId="32" xfId="0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4" fontId="25" fillId="6" borderId="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_EDIF200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244927</xdr:colOff>
      <xdr:row>0</xdr:row>
      <xdr:rowOff>54428</xdr:rowOff>
    </xdr:from>
    <xdr:to>
      <xdr:col>0</xdr:col>
      <xdr:colOff>1449469</xdr:colOff>
      <xdr:row>5</xdr:row>
      <xdr:rowOff>149678</xdr:rowOff>
    </xdr:to>
    <xdr:pic>
      <xdr:nvPicPr>
        <xdr:cNvPr id="2" name="Imagen 1" descr="C:\Documents and Settings\aquintana.CORPOBOYACA\Mis documentos\Mis imágenes\LOGO  FRAILEJON NUEVO_pagenumber.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927" y="54428"/>
          <a:ext cx="1204542" cy="111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B135"/>
  <sheetViews>
    <sheetView showGridLines="0" tabSelected="1" zoomScale="90" zoomScaleNormal="90" workbookViewId="0">
      <selection activeCell="B3" sqref="B3:F4"/>
    </sheetView>
  </sheetViews>
  <sheetFormatPr baseColWidth="10" defaultRowHeight="16.5" x14ac:dyDescent="0.3"/>
  <cols>
    <col min="1" max="1" width="25.28515625" customWidth="1"/>
    <col min="2" max="2" width="15" customWidth="1"/>
    <col min="3" max="3" width="11.28515625" customWidth="1"/>
    <col min="4" max="5" width="12.85546875" customWidth="1"/>
    <col min="6" max="6" width="13.42578125" customWidth="1"/>
    <col min="7" max="7" width="17.140625" customWidth="1"/>
    <col min="8" max="8" width="9.28515625" customWidth="1"/>
    <col min="9" max="9" width="20.85546875" customWidth="1"/>
    <col min="10" max="10" width="5" customWidth="1"/>
  </cols>
  <sheetData>
    <row r="1" spans="1:28" x14ac:dyDescent="0.3">
      <c r="A1" s="124"/>
      <c r="B1" s="189" t="s">
        <v>91</v>
      </c>
      <c r="C1" s="190"/>
      <c r="D1" s="190"/>
      <c r="E1" s="190"/>
      <c r="F1" s="191"/>
      <c r="G1" s="192" t="s">
        <v>90</v>
      </c>
      <c r="H1" s="192"/>
      <c r="I1" s="193"/>
    </row>
    <row r="2" spans="1:28" x14ac:dyDescent="0.3">
      <c r="A2" s="125"/>
      <c r="B2" s="194"/>
      <c r="C2" s="195"/>
      <c r="D2" s="195"/>
      <c r="E2" s="195"/>
      <c r="F2" s="196"/>
      <c r="G2" s="197"/>
      <c r="H2" s="197"/>
      <c r="I2" s="198"/>
    </row>
    <row r="3" spans="1:28" x14ac:dyDescent="0.3">
      <c r="A3" s="125"/>
      <c r="B3" s="199" t="s">
        <v>92</v>
      </c>
      <c r="C3" s="200"/>
      <c r="D3" s="200"/>
      <c r="E3" s="200"/>
      <c r="F3" s="201"/>
      <c r="G3" s="197" t="s">
        <v>89</v>
      </c>
      <c r="H3" s="197"/>
      <c r="I3" s="198"/>
    </row>
    <row r="4" spans="1:28" x14ac:dyDescent="0.3">
      <c r="A4" s="125"/>
      <c r="B4" s="194"/>
      <c r="C4" s="195"/>
      <c r="D4" s="195"/>
      <c r="E4" s="195"/>
      <c r="F4" s="196"/>
      <c r="G4" s="197"/>
      <c r="H4" s="197"/>
      <c r="I4" s="198"/>
    </row>
    <row r="5" spans="1:28" x14ac:dyDescent="0.3">
      <c r="A5" s="125"/>
      <c r="B5" s="199" t="s">
        <v>0</v>
      </c>
      <c r="C5" s="200"/>
      <c r="D5" s="200"/>
      <c r="E5" s="200"/>
      <c r="F5" s="201"/>
      <c r="G5" s="197" t="s">
        <v>93</v>
      </c>
      <c r="H5" s="197"/>
      <c r="I5" s="202" t="s">
        <v>94</v>
      </c>
    </row>
    <row r="6" spans="1:28" ht="17.25" thickBot="1" x14ac:dyDescent="0.35">
      <c r="A6" s="126"/>
      <c r="B6" s="203"/>
      <c r="C6" s="204"/>
      <c r="D6" s="204"/>
      <c r="E6" s="204"/>
      <c r="F6" s="205"/>
      <c r="G6" s="206" t="s">
        <v>95</v>
      </c>
      <c r="H6" s="206"/>
      <c r="I6" s="207">
        <v>42999</v>
      </c>
    </row>
    <row r="8" spans="1:28" s="3" customFormat="1" ht="31.5" customHeight="1" thickBot="1" x14ac:dyDescent="0.35">
      <c r="A8" s="129" t="s">
        <v>0</v>
      </c>
      <c r="B8" s="129"/>
      <c r="C8" s="129"/>
      <c r="D8" s="129"/>
      <c r="E8" s="129"/>
      <c r="F8" s="129"/>
      <c r="G8" s="129"/>
      <c r="H8" s="187" t="s">
        <v>96</v>
      </c>
      <c r="I8" s="188"/>
      <c r="J8" s="1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5"/>
      <c r="K9" s="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s="9" customFormat="1" ht="18" customHeight="1" thickBot="1" x14ac:dyDescent="0.35">
      <c r="A10" s="8" t="s">
        <v>1</v>
      </c>
      <c r="B10" s="130">
        <v>2017</v>
      </c>
      <c r="C10" s="131"/>
      <c r="E10" s="132" t="s">
        <v>87</v>
      </c>
      <c r="F10" s="135" t="s">
        <v>99</v>
      </c>
      <c r="G10" s="136"/>
      <c r="H10" s="136"/>
      <c r="I10" s="137"/>
      <c r="J10" s="10"/>
      <c r="K10" s="11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s="9" customFormat="1" ht="7.5" customHeight="1" thickTop="1" x14ac:dyDescent="0.3">
      <c r="A11" s="12"/>
      <c r="B11" s="13"/>
      <c r="C11" s="14"/>
      <c r="E11" s="133"/>
      <c r="F11" s="138"/>
      <c r="G11" s="139"/>
      <c r="H11" s="139"/>
      <c r="I11" s="140"/>
      <c r="J11" s="10"/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s="9" customFormat="1" ht="18" customHeight="1" thickBot="1" x14ac:dyDescent="0.35">
      <c r="A12" s="8" t="s">
        <v>2</v>
      </c>
      <c r="B12" s="144" t="s">
        <v>97</v>
      </c>
      <c r="C12" s="145"/>
      <c r="E12" s="133"/>
      <c r="F12" s="138"/>
      <c r="G12" s="139"/>
      <c r="H12" s="139"/>
      <c r="I12" s="140"/>
      <c r="J12" s="10"/>
      <c r="K12" s="1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s="9" customFormat="1" ht="7.5" customHeight="1" thickTop="1" x14ac:dyDescent="0.3">
      <c r="A13" s="12"/>
      <c r="B13" s="13"/>
      <c r="C13" s="14"/>
      <c r="E13" s="133"/>
      <c r="F13" s="138"/>
      <c r="G13" s="139"/>
      <c r="H13" s="139"/>
      <c r="I13" s="140"/>
      <c r="J13" s="10"/>
      <c r="K13" s="1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s="9" customFormat="1" ht="18" customHeight="1" thickBot="1" x14ac:dyDescent="0.35">
      <c r="A14" s="15" t="s">
        <v>3</v>
      </c>
      <c r="B14" s="146" t="s">
        <v>98</v>
      </c>
      <c r="C14" s="147"/>
      <c r="E14" s="134"/>
      <c r="F14" s="141"/>
      <c r="G14" s="142"/>
      <c r="H14" s="142"/>
      <c r="I14" s="143"/>
      <c r="J14" s="10"/>
      <c r="K14" s="11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2" customHeight="1" thickTop="1" thickBot="1" x14ac:dyDescent="0.35">
      <c r="A15" s="16"/>
      <c r="B15" s="17"/>
      <c r="C15" s="18"/>
      <c r="D15" s="18"/>
      <c r="E15" s="18"/>
      <c r="F15" s="18"/>
      <c r="G15" s="18"/>
      <c r="H15" s="18"/>
      <c r="I15" s="18"/>
      <c r="J15" s="5"/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4.75" customHeight="1" thickBot="1" x14ac:dyDescent="0.35">
      <c r="A16" s="148" t="s">
        <v>4</v>
      </c>
      <c r="B16" s="149"/>
      <c r="C16" s="149"/>
      <c r="D16" s="149"/>
      <c r="E16" s="149"/>
      <c r="F16" s="149"/>
      <c r="G16" s="149"/>
      <c r="H16" s="149"/>
      <c r="I16" s="150"/>
      <c r="J16" s="5"/>
      <c r="K16" s="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9" customFormat="1" ht="18" customHeight="1" x14ac:dyDescent="0.3">
      <c r="A17" s="110" t="s">
        <v>5</v>
      </c>
      <c r="B17" s="111" t="s">
        <v>6</v>
      </c>
      <c r="C17" s="111" t="s">
        <v>7</v>
      </c>
      <c r="D17" s="111" t="s">
        <v>8</v>
      </c>
      <c r="E17" s="111" t="s">
        <v>9</v>
      </c>
      <c r="F17" s="111" t="s">
        <v>100</v>
      </c>
      <c r="G17" s="111" t="s">
        <v>9</v>
      </c>
      <c r="H17" s="111" t="s">
        <v>10</v>
      </c>
      <c r="I17" s="112" t="s">
        <v>11</v>
      </c>
      <c r="J17" s="10"/>
      <c r="K17" s="1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x14ac:dyDescent="0.3">
      <c r="A18" s="113"/>
      <c r="B18" s="105"/>
      <c r="C18" s="106"/>
      <c r="D18" s="107">
        <f>+B18*C18</f>
        <v>0</v>
      </c>
      <c r="E18" s="107">
        <f>+D18+B18</f>
        <v>0</v>
      </c>
      <c r="F18" s="122"/>
      <c r="G18" s="108">
        <f>IF(E18&gt;0,+E18/F18,0)</f>
        <v>0</v>
      </c>
      <c r="H18" s="109"/>
      <c r="I18" s="114">
        <f>IF(H18&gt;0,+G18*H18,0)</f>
        <v>0</v>
      </c>
      <c r="J18" s="5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3">
      <c r="A19" s="113"/>
      <c r="B19" s="105"/>
      <c r="C19" s="106"/>
      <c r="D19" s="107">
        <f>+B19*C19</f>
        <v>0</v>
      </c>
      <c r="E19" s="107">
        <f>+D19+B19</f>
        <v>0</v>
      </c>
      <c r="F19" s="122"/>
      <c r="G19" s="108">
        <f>IF(E19&gt;0,+E19/F19,0)</f>
        <v>0</v>
      </c>
      <c r="H19" s="109"/>
      <c r="I19" s="114">
        <f>IF(H19&gt;0,+G19*H19,0)</f>
        <v>0</v>
      </c>
      <c r="J19" s="5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3">
      <c r="A20" s="113"/>
      <c r="B20" s="105"/>
      <c r="C20" s="106"/>
      <c r="D20" s="107">
        <f>+B20*C20</f>
        <v>0</v>
      </c>
      <c r="E20" s="107">
        <f>+D20+B20</f>
        <v>0</v>
      </c>
      <c r="F20" s="122"/>
      <c r="G20" s="108">
        <f>IF(E20&gt;0,+E20/F20,0)</f>
        <v>0</v>
      </c>
      <c r="H20" s="109"/>
      <c r="I20" s="114">
        <f>IF(H20&gt;0,+G20*H20,0)</f>
        <v>0</v>
      </c>
      <c r="J20" s="5"/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7.25" thickBot="1" x14ac:dyDescent="0.35">
      <c r="A21" s="115"/>
      <c r="B21" s="116"/>
      <c r="C21" s="117"/>
      <c r="D21" s="118">
        <f>+B21*C21</f>
        <v>0</v>
      </c>
      <c r="E21" s="118">
        <f>+D21+B21</f>
        <v>0</v>
      </c>
      <c r="F21" s="123"/>
      <c r="G21" s="119">
        <f>IF(E21&gt;0,+E21/F21,0)</f>
        <v>0</v>
      </c>
      <c r="H21" s="120"/>
      <c r="I21" s="121">
        <f>IF(H21&gt;0,+G21*H21,0)</f>
        <v>0</v>
      </c>
      <c r="J21" s="5"/>
      <c r="K21" s="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32" customFormat="1" ht="17.25" thickBot="1" x14ac:dyDescent="0.35">
      <c r="A22" s="99"/>
      <c r="B22" s="100"/>
      <c r="C22" s="100"/>
      <c r="D22" s="101"/>
      <c r="E22" s="101"/>
      <c r="F22" s="102"/>
      <c r="G22" s="100"/>
      <c r="H22" s="103" t="s">
        <v>9</v>
      </c>
      <c r="I22" s="104">
        <f>ROUND(SUM(I18:I21),0)</f>
        <v>0</v>
      </c>
      <c r="J22" s="29"/>
      <c r="K22" s="3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7.5" customHeight="1" thickBot="1" x14ac:dyDescent="0.35">
      <c r="A23" s="16"/>
      <c r="B23" s="18"/>
      <c r="C23" s="18"/>
      <c r="D23" s="18"/>
      <c r="E23" s="18"/>
      <c r="F23" s="18"/>
      <c r="G23" s="18"/>
      <c r="H23" s="18"/>
      <c r="I23" s="18"/>
      <c r="J23" s="33"/>
      <c r="K23" s="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4.75" customHeight="1" x14ac:dyDescent="0.3">
      <c r="A24" s="151" t="s">
        <v>12</v>
      </c>
      <c r="B24" s="152"/>
      <c r="C24" s="152"/>
      <c r="D24" s="152"/>
      <c r="E24" s="152"/>
      <c r="F24" s="152"/>
      <c r="G24" s="152"/>
      <c r="H24" s="152"/>
      <c r="I24" s="153"/>
      <c r="J24" s="33"/>
      <c r="K24" s="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8" customHeight="1" x14ac:dyDescent="0.3">
      <c r="A25" s="154" t="s">
        <v>88</v>
      </c>
      <c r="B25" s="155"/>
      <c r="C25" s="155"/>
      <c r="D25" s="155"/>
      <c r="E25" s="155" t="s">
        <v>2</v>
      </c>
      <c r="F25" s="155"/>
      <c r="G25" s="98" t="s">
        <v>13</v>
      </c>
      <c r="H25" s="98" t="s">
        <v>10</v>
      </c>
      <c r="I25" s="20" t="s">
        <v>11</v>
      </c>
      <c r="J25" s="33"/>
      <c r="K25" s="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41" customFormat="1" x14ac:dyDescent="0.3">
      <c r="A26" s="127"/>
      <c r="B26" s="128"/>
      <c r="C26" s="34"/>
      <c r="D26" s="34"/>
      <c r="E26" s="128"/>
      <c r="F26" s="128"/>
      <c r="G26" s="35"/>
      <c r="H26" s="36"/>
      <c r="I26" s="37">
        <f>IF(H26&gt;0,H26*G26,0)</f>
        <v>0</v>
      </c>
      <c r="J26" s="38"/>
      <c r="K26" s="39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s="41" customFormat="1" x14ac:dyDescent="0.3">
      <c r="A27" s="127"/>
      <c r="B27" s="128"/>
      <c r="C27" s="34"/>
      <c r="D27" s="34"/>
      <c r="E27" s="128"/>
      <c r="F27" s="128"/>
      <c r="G27" s="36"/>
      <c r="H27" s="36"/>
      <c r="I27" s="37">
        <f>IF(H27&gt;0,H27*G27,0)</f>
        <v>0</v>
      </c>
      <c r="J27" s="38"/>
      <c r="K27" s="39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s="41" customFormat="1" x14ac:dyDescent="0.3">
      <c r="A28" s="127"/>
      <c r="B28" s="128"/>
      <c r="C28" s="34"/>
      <c r="D28" s="34"/>
      <c r="E28" s="128"/>
      <c r="F28" s="128"/>
      <c r="G28" s="36"/>
      <c r="H28" s="36"/>
      <c r="I28" s="37">
        <f>IF(H28&gt;0,H28*G28,0)</f>
        <v>0</v>
      </c>
      <c r="J28" s="38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s="41" customFormat="1" x14ac:dyDescent="0.3">
      <c r="A29" s="127"/>
      <c r="B29" s="128"/>
      <c r="C29" s="34"/>
      <c r="D29" s="34"/>
      <c r="E29" s="128"/>
      <c r="F29" s="128"/>
      <c r="G29" s="36"/>
      <c r="H29" s="36"/>
      <c r="I29" s="37">
        <f>IF(H29&gt;0,H29*G29,0)</f>
        <v>0</v>
      </c>
      <c r="J29" s="38"/>
      <c r="K29" s="39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41" customFormat="1" x14ac:dyDescent="0.3">
      <c r="A30" s="127"/>
      <c r="B30" s="128"/>
      <c r="C30" s="34"/>
      <c r="D30" s="34"/>
      <c r="E30" s="128"/>
      <c r="F30" s="128"/>
      <c r="G30" s="36"/>
      <c r="H30" s="36"/>
      <c r="I30" s="37">
        <f>IF(H30&gt;0,H30*G30,0)</f>
        <v>0</v>
      </c>
      <c r="J30" s="38"/>
      <c r="K30" s="39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s="50" customFormat="1" ht="17.25" thickBot="1" x14ac:dyDescent="0.35">
      <c r="A31" s="42"/>
      <c r="B31" s="43"/>
      <c r="C31" s="44"/>
      <c r="D31" s="44"/>
      <c r="E31" s="43"/>
      <c r="F31" s="43"/>
      <c r="G31" s="43"/>
      <c r="H31" s="45" t="s">
        <v>9</v>
      </c>
      <c r="I31" s="46">
        <f>ROUND(SUM(I26:I30),0)</f>
        <v>0</v>
      </c>
      <c r="J31" s="47"/>
      <c r="K31" s="48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ht="7.5" customHeight="1" thickBot="1" x14ac:dyDescent="0.35">
      <c r="A32" s="12"/>
      <c r="B32" s="12"/>
      <c r="C32" s="12"/>
      <c r="D32" s="12"/>
      <c r="E32" s="12"/>
      <c r="F32" s="12"/>
      <c r="G32" s="12"/>
      <c r="H32" s="12"/>
      <c r="I32" s="51"/>
      <c r="J32" s="33"/>
      <c r="K32" s="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24.75" customHeight="1" x14ac:dyDescent="0.3">
      <c r="A33" s="151" t="s">
        <v>16</v>
      </c>
      <c r="B33" s="152"/>
      <c r="C33" s="152"/>
      <c r="D33" s="152"/>
      <c r="E33" s="152"/>
      <c r="F33" s="152"/>
      <c r="G33" s="152"/>
      <c r="H33" s="152"/>
      <c r="I33" s="153"/>
      <c r="J33" s="5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9" customFormat="1" ht="18" customHeight="1" x14ac:dyDescent="0.3">
      <c r="A34" s="19" t="s">
        <v>88</v>
      </c>
      <c r="B34" s="98"/>
      <c r="C34" s="155" t="s">
        <v>2</v>
      </c>
      <c r="D34" s="155"/>
      <c r="E34" s="155" t="s">
        <v>17</v>
      </c>
      <c r="F34" s="155"/>
      <c r="G34" s="52" t="str">
        <f>CONCATENATE("TARIFA M3/",C35)</f>
        <v>TARIFA M3/</v>
      </c>
      <c r="H34" s="52" t="s">
        <v>18</v>
      </c>
      <c r="I34" s="20" t="s">
        <v>11</v>
      </c>
      <c r="J34" s="10"/>
      <c r="K34" s="1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s="9" customFormat="1" x14ac:dyDescent="0.2">
      <c r="A35" s="21"/>
      <c r="B35" s="53"/>
      <c r="C35" s="128"/>
      <c r="D35" s="128"/>
      <c r="E35" s="156"/>
      <c r="F35" s="156"/>
      <c r="G35" s="54"/>
      <c r="H35" s="54"/>
      <c r="I35" s="22">
        <f>IF(G35&gt;0,+H35*G35*E35,0)</f>
        <v>0</v>
      </c>
      <c r="J35" s="10"/>
      <c r="K35" s="11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9" customFormat="1" x14ac:dyDescent="0.2">
      <c r="A36" s="21"/>
      <c r="B36" s="53"/>
      <c r="C36" s="128"/>
      <c r="D36" s="128"/>
      <c r="E36" s="156"/>
      <c r="F36" s="156"/>
      <c r="G36" s="54"/>
      <c r="H36" s="54"/>
      <c r="I36" s="22">
        <f>IF(G36&gt;0,+H36*G36*E36,0)</f>
        <v>0</v>
      </c>
      <c r="J36" s="10"/>
      <c r="K36" s="1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s="32" customFormat="1" ht="17.25" thickBot="1" x14ac:dyDescent="0.35">
      <c r="A37" s="23"/>
      <c r="B37" s="24"/>
      <c r="C37" s="24"/>
      <c r="D37" s="25"/>
      <c r="E37" s="25"/>
      <c r="F37" s="26"/>
      <c r="G37" s="24"/>
      <c r="H37" s="27" t="s">
        <v>9</v>
      </c>
      <c r="I37" s="28">
        <f>ROUND(SUM(I35:I36),0)</f>
        <v>0</v>
      </c>
      <c r="J37" s="29"/>
      <c r="K37" s="30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ht="7.5" customHeight="1" thickBot="1" x14ac:dyDescent="0.35">
      <c r="A38" s="12"/>
      <c r="B38" s="12"/>
      <c r="C38" s="12"/>
      <c r="D38" s="12"/>
      <c r="E38" s="12"/>
      <c r="F38" s="12"/>
      <c r="G38" s="12"/>
      <c r="H38" s="12"/>
      <c r="I38" s="51"/>
      <c r="J38" s="33"/>
      <c r="K38" s="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24.75" customHeight="1" x14ac:dyDescent="0.3">
      <c r="A39" s="151" t="s">
        <v>20</v>
      </c>
      <c r="B39" s="152"/>
      <c r="C39" s="152"/>
      <c r="D39" s="152"/>
      <c r="E39" s="152"/>
      <c r="F39" s="152"/>
      <c r="G39" s="152"/>
      <c r="H39" s="152"/>
      <c r="I39" s="153"/>
      <c r="J39" s="33"/>
      <c r="K39" s="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8" customHeight="1" x14ac:dyDescent="0.3">
      <c r="A40" s="19" t="s">
        <v>88</v>
      </c>
      <c r="B40" s="55"/>
      <c r="C40" s="155" t="s">
        <v>21</v>
      </c>
      <c r="D40" s="155"/>
      <c r="E40" s="155" t="s">
        <v>2</v>
      </c>
      <c r="F40" s="155"/>
      <c r="G40" s="98" t="s">
        <v>13</v>
      </c>
      <c r="H40" s="98" t="s">
        <v>10</v>
      </c>
      <c r="I40" s="20" t="s">
        <v>11</v>
      </c>
      <c r="J40" s="33"/>
      <c r="K40" s="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s="41" customFormat="1" x14ac:dyDescent="0.3">
      <c r="A41" s="56"/>
      <c r="B41" s="34"/>
      <c r="C41" s="128"/>
      <c r="D41" s="128"/>
      <c r="E41" s="128"/>
      <c r="F41" s="128"/>
      <c r="G41" s="35"/>
      <c r="H41" s="36"/>
      <c r="I41" s="37">
        <f>IF(H41&gt;0,H41*G41,0)</f>
        <v>0</v>
      </c>
      <c r="J41" s="38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s="41" customFormat="1" x14ac:dyDescent="0.3">
      <c r="A42" s="56"/>
      <c r="B42" s="34"/>
      <c r="C42" s="128"/>
      <c r="D42" s="128"/>
      <c r="E42" s="128"/>
      <c r="F42" s="128"/>
      <c r="G42" s="36"/>
      <c r="H42" s="36"/>
      <c r="I42" s="37">
        <f>IF(H42&gt;0,H42*G42,0)</f>
        <v>0</v>
      </c>
      <c r="J42" s="38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 s="41" customFormat="1" x14ac:dyDescent="0.3">
      <c r="A43" s="56"/>
      <c r="B43" s="34"/>
      <c r="C43" s="128"/>
      <c r="D43" s="128"/>
      <c r="E43" s="128"/>
      <c r="F43" s="128"/>
      <c r="G43" s="36"/>
      <c r="H43" s="36"/>
      <c r="I43" s="37">
        <f>IF(H43&gt;0,H43*G43,0)</f>
        <v>0</v>
      </c>
      <c r="J43" s="38"/>
      <c r="K43" s="3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s="41" customFormat="1" x14ac:dyDescent="0.3">
      <c r="A44" s="56"/>
      <c r="B44" s="34"/>
      <c r="C44" s="128"/>
      <c r="D44" s="128"/>
      <c r="E44" s="128"/>
      <c r="F44" s="128"/>
      <c r="G44" s="57"/>
      <c r="H44" s="57"/>
      <c r="I44" s="37">
        <f>IF(H44&gt;0,H44*G44,0)</f>
        <v>0</v>
      </c>
      <c r="J44" s="38"/>
      <c r="K44" s="3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s="50" customFormat="1" ht="17.25" thickBot="1" x14ac:dyDescent="0.35">
      <c r="A45" s="42"/>
      <c r="B45" s="44"/>
      <c r="C45" s="44"/>
      <c r="D45" s="43"/>
      <c r="E45" s="43"/>
      <c r="F45" s="43"/>
      <c r="G45" s="43"/>
      <c r="H45" s="45" t="s">
        <v>9</v>
      </c>
      <c r="I45" s="46">
        <f>ROUND(SUM(I41:I44),0)</f>
        <v>0</v>
      </c>
      <c r="J45" s="47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</row>
    <row r="46" spans="1:28" ht="7.5" customHeight="1" thickBot="1" x14ac:dyDescent="0.35">
      <c r="A46" s="12"/>
      <c r="B46" s="12"/>
      <c r="C46" s="12"/>
      <c r="D46" s="12"/>
      <c r="E46" s="12"/>
      <c r="F46" s="12"/>
      <c r="G46" s="12"/>
      <c r="H46" s="12"/>
      <c r="I46" s="51"/>
      <c r="J46" s="33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24.75" customHeight="1" x14ac:dyDescent="0.3">
      <c r="A47" s="148" t="s">
        <v>24</v>
      </c>
      <c r="B47" s="149"/>
      <c r="C47" s="149"/>
      <c r="D47" s="149"/>
      <c r="E47" s="149"/>
      <c r="F47" s="149"/>
      <c r="G47" s="152"/>
      <c r="H47" s="152"/>
      <c r="I47" s="153"/>
      <c r="J47" s="33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8" customHeight="1" x14ac:dyDescent="0.3">
      <c r="A48" s="58" t="s">
        <v>88</v>
      </c>
      <c r="B48" s="97"/>
      <c r="C48" s="59"/>
      <c r="D48" s="59"/>
      <c r="E48" s="157" t="s">
        <v>2</v>
      </c>
      <c r="F48" s="157"/>
      <c r="G48" s="98" t="s">
        <v>13</v>
      </c>
      <c r="H48" s="98" t="s">
        <v>10</v>
      </c>
      <c r="I48" s="20" t="s">
        <v>11</v>
      </c>
      <c r="J48" s="33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3">
      <c r="A49" s="158"/>
      <c r="B49" s="159"/>
      <c r="C49" s="159"/>
      <c r="D49" s="159"/>
      <c r="E49" s="159"/>
      <c r="F49" s="159"/>
      <c r="G49" s="60"/>
      <c r="H49" s="61"/>
      <c r="I49" s="62">
        <f>+H49*G49</f>
        <v>0</v>
      </c>
      <c r="J49" s="33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3">
      <c r="A50" s="158"/>
      <c r="B50" s="159"/>
      <c r="C50" s="159"/>
      <c r="D50" s="159"/>
      <c r="E50" s="159"/>
      <c r="F50" s="159"/>
      <c r="G50" s="60"/>
      <c r="H50" s="61"/>
      <c r="I50" s="62">
        <f>+H50*G50</f>
        <v>0</v>
      </c>
      <c r="J50" s="33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3">
      <c r="A51" s="158"/>
      <c r="B51" s="159"/>
      <c r="C51" s="159"/>
      <c r="D51" s="159"/>
      <c r="E51" s="159"/>
      <c r="F51" s="159"/>
      <c r="G51" s="60"/>
      <c r="H51" s="61"/>
      <c r="I51" s="62">
        <f>+H51*G51</f>
        <v>0</v>
      </c>
      <c r="J51" s="33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3">
      <c r="A52" s="158"/>
      <c r="B52" s="159"/>
      <c r="C52" s="159"/>
      <c r="D52" s="159"/>
      <c r="E52" s="159"/>
      <c r="F52" s="159"/>
      <c r="G52" s="60"/>
      <c r="H52" s="61"/>
      <c r="I52" s="62">
        <f>+H52*G52</f>
        <v>0</v>
      </c>
      <c r="J52" s="33"/>
      <c r="K52" s="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3">
      <c r="A53" s="158"/>
      <c r="B53" s="159"/>
      <c r="C53" s="159"/>
      <c r="D53" s="159"/>
      <c r="E53" s="159"/>
      <c r="F53" s="159"/>
      <c r="G53" s="63"/>
      <c r="H53" s="61"/>
      <c r="I53" s="62">
        <f>+H53*G53</f>
        <v>0</v>
      </c>
      <c r="J53" s="33"/>
      <c r="K53" s="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s="32" customFormat="1" ht="17.25" thickBot="1" x14ac:dyDescent="0.35">
      <c r="A54" s="172" t="s">
        <v>9</v>
      </c>
      <c r="B54" s="173"/>
      <c r="C54" s="173"/>
      <c r="D54" s="173"/>
      <c r="E54" s="173"/>
      <c r="F54" s="173"/>
      <c r="G54" s="173"/>
      <c r="H54" s="173"/>
      <c r="I54" s="64">
        <f>ROUND(SUM(I49:I53),0)</f>
        <v>0</v>
      </c>
      <c r="J54" s="29"/>
      <c r="K54" s="30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 ht="7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33"/>
      <c r="K55" s="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s="65" customFormat="1" ht="23.25" customHeight="1" thickBot="1" x14ac:dyDescent="0.35">
      <c r="A56" s="174" t="s">
        <v>25</v>
      </c>
      <c r="B56" s="175"/>
      <c r="C56" s="176"/>
      <c r="E56" s="177" t="s">
        <v>26</v>
      </c>
      <c r="F56" s="178"/>
      <c r="G56" s="178"/>
      <c r="H56" s="66"/>
      <c r="I56" s="67">
        <f>+I54+I45+I37+I31+I22</f>
        <v>0</v>
      </c>
      <c r="J56" s="68"/>
      <c r="K56" s="69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s="65" customFormat="1" ht="4.5" customHeight="1" x14ac:dyDescent="0.3">
      <c r="E57" s="71"/>
      <c r="F57" s="72"/>
      <c r="G57" s="73"/>
      <c r="H57" s="74"/>
      <c r="I57" s="75"/>
      <c r="J57" s="68"/>
      <c r="K57" s="69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28" s="65" customFormat="1" ht="23.25" customHeight="1" thickBot="1" x14ac:dyDescent="0.35">
      <c r="A58" s="76" t="s">
        <v>27</v>
      </c>
      <c r="B58" s="179"/>
      <c r="C58" s="180"/>
      <c r="D58" s="77"/>
      <c r="E58" s="181" t="s">
        <v>28</v>
      </c>
      <c r="F58" s="182"/>
      <c r="G58" s="182"/>
      <c r="H58" s="78"/>
      <c r="I58" s="79">
        <f>ROUND((+I56*H58),0)</f>
        <v>0</v>
      </c>
      <c r="J58" s="80"/>
      <c r="K58" s="69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8" s="65" customFormat="1" ht="4.5" customHeight="1" x14ac:dyDescent="0.3">
      <c r="A59" s="81"/>
      <c r="B59" s="82"/>
      <c r="C59" s="82"/>
      <c r="D59" s="77"/>
      <c r="E59" s="83"/>
      <c r="F59" s="84"/>
      <c r="G59" s="84"/>
      <c r="H59" s="85"/>
      <c r="I59" s="86"/>
      <c r="J59" s="80"/>
      <c r="K59" s="69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8" s="65" customFormat="1" ht="23.25" customHeight="1" thickBot="1" x14ac:dyDescent="0.35">
      <c r="A60" s="87" t="s">
        <v>29</v>
      </c>
      <c r="B60" s="183">
        <f>+B58*I60</f>
        <v>0</v>
      </c>
      <c r="C60" s="184"/>
      <c r="D60" s="88"/>
      <c r="E60" s="185" t="s">
        <v>30</v>
      </c>
      <c r="F60" s="186"/>
      <c r="G60" s="186"/>
      <c r="H60" s="89"/>
      <c r="I60" s="90">
        <f>+I56+I58</f>
        <v>0</v>
      </c>
      <c r="J60" s="68"/>
      <c r="K60" s="69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28" s="65" customFormat="1" ht="18.75" customHeight="1" x14ac:dyDescent="0.3">
      <c r="D61" s="91"/>
      <c r="E61" s="85"/>
      <c r="F61" s="91"/>
      <c r="G61" s="91"/>
      <c r="H61" s="85"/>
      <c r="I61" s="85"/>
      <c r="J61" s="68"/>
      <c r="K61" s="69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:28" ht="16.5" customHeight="1" x14ac:dyDescent="0.3">
      <c r="A62" s="7"/>
      <c r="B62" s="7"/>
      <c r="C62" s="7"/>
      <c r="D62" s="7"/>
      <c r="E62" s="7"/>
      <c r="F62" s="7"/>
      <c r="G62" s="160"/>
      <c r="H62" s="161"/>
      <c r="I62" s="162"/>
      <c r="J62" s="33"/>
      <c r="K62" s="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s="5" customFormat="1" ht="16.5" customHeight="1" x14ac:dyDescent="0.2">
      <c r="G63" s="163"/>
      <c r="H63" s="164"/>
      <c r="I63" s="165"/>
      <c r="J63" s="33"/>
      <c r="K63" s="6"/>
    </row>
    <row r="64" spans="1:28" s="5" customFormat="1" ht="16.5" customHeight="1" x14ac:dyDescent="0.2">
      <c r="G64" s="163"/>
      <c r="H64" s="164"/>
      <c r="I64" s="165"/>
      <c r="J64" s="33"/>
      <c r="K64" s="6"/>
    </row>
    <row r="65" spans="1:11" s="5" customFormat="1" ht="18" x14ac:dyDescent="0.2">
      <c r="A65" s="169"/>
      <c r="B65" s="169"/>
      <c r="C65" s="169"/>
      <c r="G65" s="163"/>
      <c r="H65" s="164"/>
      <c r="I65" s="165"/>
      <c r="J65" s="33"/>
      <c r="K65" s="6"/>
    </row>
    <row r="66" spans="1:11" s="5" customFormat="1" ht="18" x14ac:dyDescent="0.2">
      <c r="A66" s="170" t="s">
        <v>31</v>
      </c>
      <c r="B66" s="170"/>
      <c r="C66" s="170"/>
      <c r="G66" s="163"/>
      <c r="H66" s="164"/>
      <c r="I66" s="165"/>
      <c r="J66" s="33"/>
      <c r="K66" s="6"/>
    </row>
    <row r="67" spans="1:11" s="5" customFormat="1" ht="16.5" customHeight="1" thickBot="1" x14ac:dyDescent="0.25">
      <c r="A67" s="171" t="s">
        <v>32</v>
      </c>
      <c r="B67" s="171"/>
      <c r="C67" s="171"/>
      <c r="G67" s="166"/>
      <c r="H67" s="167"/>
      <c r="I67" s="168"/>
      <c r="J67" s="33"/>
      <c r="K67" s="6"/>
    </row>
    <row r="68" spans="1:11" s="5" customFormat="1" ht="12.75" x14ac:dyDescent="0.2">
      <c r="J68" s="33"/>
      <c r="K68" s="6"/>
    </row>
    <row r="69" spans="1:11" s="5" customFormat="1" ht="12.75" x14ac:dyDescent="0.2">
      <c r="J69" s="33"/>
      <c r="K69" s="6"/>
    </row>
    <row r="70" spans="1:11" s="5" customFormat="1" ht="12.75" x14ac:dyDescent="0.2">
      <c r="J70" s="33"/>
      <c r="K70" s="6"/>
    </row>
    <row r="71" spans="1:11" s="5" customFormat="1" ht="12.75" x14ac:dyDescent="0.2">
      <c r="J71" s="33"/>
      <c r="K71" s="6"/>
    </row>
    <row r="72" spans="1:11" s="5" customFormat="1" ht="12.75" x14ac:dyDescent="0.2">
      <c r="J72" s="33"/>
      <c r="K72" s="6"/>
    </row>
    <row r="73" spans="1:11" s="5" customFormat="1" ht="12.75" x14ac:dyDescent="0.2">
      <c r="J73" s="33"/>
      <c r="K73" s="6"/>
    </row>
    <row r="74" spans="1:11" s="5" customFormat="1" ht="12.75" x14ac:dyDescent="0.2">
      <c r="J74" s="33"/>
      <c r="K74" s="6"/>
    </row>
    <row r="75" spans="1:11" s="5" customFormat="1" ht="12.75" x14ac:dyDescent="0.2">
      <c r="J75" s="33"/>
      <c r="K75" s="6"/>
    </row>
    <row r="76" spans="1:11" s="5" customFormat="1" ht="12.75" hidden="1" x14ac:dyDescent="0.2">
      <c r="A76" s="92" t="s">
        <v>33</v>
      </c>
      <c r="J76" s="33"/>
      <c r="K76" s="6"/>
    </row>
    <row r="77" spans="1:11" s="5" customFormat="1" ht="12.75" hidden="1" x14ac:dyDescent="0.2">
      <c r="A77" s="92" t="s">
        <v>34</v>
      </c>
      <c r="J77" s="33"/>
      <c r="K77" s="6"/>
    </row>
    <row r="78" spans="1:11" s="5" customFormat="1" ht="12.75" hidden="1" x14ac:dyDescent="0.2">
      <c r="A78" s="92" t="s">
        <v>35</v>
      </c>
      <c r="J78" s="33"/>
      <c r="K78" s="6"/>
    </row>
    <row r="79" spans="1:11" s="5" customFormat="1" ht="12.75" hidden="1" x14ac:dyDescent="0.2">
      <c r="A79" s="92" t="s">
        <v>36</v>
      </c>
      <c r="J79" s="33"/>
      <c r="K79" s="6"/>
    </row>
    <row r="80" spans="1:11" s="5" customFormat="1" ht="12.75" hidden="1" x14ac:dyDescent="0.2">
      <c r="A80" s="92" t="s">
        <v>37</v>
      </c>
      <c r="J80" s="33"/>
      <c r="K80" s="6"/>
    </row>
    <row r="81" spans="1:11" s="5" customFormat="1" ht="12.75" hidden="1" x14ac:dyDescent="0.2">
      <c r="A81" s="93" t="s">
        <v>38</v>
      </c>
      <c r="J81" s="33"/>
      <c r="K81" s="6"/>
    </row>
    <row r="82" spans="1:11" s="5" customFormat="1" ht="12.75" hidden="1" x14ac:dyDescent="0.2">
      <c r="A82" s="92" t="s">
        <v>39</v>
      </c>
      <c r="J82" s="33"/>
      <c r="K82" s="6"/>
    </row>
    <row r="83" spans="1:11" s="5" customFormat="1" ht="12.75" hidden="1" x14ac:dyDescent="0.2">
      <c r="A83" s="92" t="s">
        <v>40</v>
      </c>
      <c r="J83" s="33"/>
      <c r="K83" s="6"/>
    </row>
    <row r="84" spans="1:11" s="5" customFormat="1" ht="12.75" hidden="1" x14ac:dyDescent="0.2">
      <c r="A84" s="94" t="s">
        <v>41</v>
      </c>
      <c r="J84" s="33"/>
      <c r="K84" s="6"/>
    </row>
    <row r="85" spans="1:11" s="5" customFormat="1" ht="12.75" hidden="1" x14ac:dyDescent="0.2">
      <c r="A85" s="92" t="s">
        <v>42</v>
      </c>
      <c r="J85" s="33"/>
      <c r="K85" s="6"/>
    </row>
    <row r="86" spans="1:11" s="5" customFormat="1" ht="12.75" hidden="1" x14ac:dyDescent="0.2">
      <c r="A86" s="92" t="s">
        <v>43</v>
      </c>
      <c r="J86" s="33"/>
      <c r="K86" s="6"/>
    </row>
    <row r="87" spans="1:11" s="5" customFormat="1" ht="12.75" hidden="1" x14ac:dyDescent="0.2">
      <c r="A87" s="92" t="s">
        <v>44</v>
      </c>
      <c r="J87" s="33"/>
      <c r="K87" s="6"/>
    </row>
    <row r="88" spans="1:11" s="5" customFormat="1" ht="12.75" hidden="1" x14ac:dyDescent="0.2">
      <c r="A88" s="92" t="s">
        <v>45</v>
      </c>
      <c r="J88" s="33"/>
      <c r="K88" s="6"/>
    </row>
    <row r="89" spans="1:11" s="5" customFormat="1" ht="12.75" hidden="1" x14ac:dyDescent="0.2">
      <c r="A89" s="95" t="s">
        <v>46</v>
      </c>
      <c r="J89" s="33"/>
      <c r="K89" s="6"/>
    </row>
    <row r="90" spans="1:11" s="5" customFormat="1" ht="12.75" hidden="1" x14ac:dyDescent="0.2">
      <c r="A90" s="95" t="s">
        <v>47</v>
      </c>
      <c r="J90" s="33"/>
      <c r="K90" s="6"/>
    </row>
    <row r="91" spans="1:11" s="5" customFormat="1" ht="12.75" hidden="1" x14ac:dyDescent="0.2">
      <c r="A91" s="95" t="s">
        <v>48</v>
      </c>
      <c r="J91" s="33"/>
      <c r="K91" s="6"/>
    </row>
    <row r="92" spans="1:11" s="5" customFormat="1" ht="12.75" hidden="1" x14ac:dyDescent="0.2">
      <c r="A92" s="92" t="s">
        <v>49</v>
      </c>
      <c r="J92" s="33"/>
      <c r="K92" s="6"/>
    </row>
    <row r="93" spans="1:11" s="5" customFormat="1" ht="12.75" hidden="1" x14ac:dyDescent="0.2">
      <c r="A93" s="94" t="s">
        <v>50</v>
      </c>
      <c r="J93" s="33"/>
      <c r="K93" s="6"/>
    </row>
    <row r="94" spans="1:11" s="5" customFormat="1" ht="12.75" hidden="1" x14ac:dyDescent="0.2">
      <c r="A94" s="94" t="s">
        <v>51</v>
      </c>
      <c r="J94" s="33"/>
      <c r="K94" s="6"/>
    </row>
    <row r="95" spans="1:11" s="5" customFormat="1" ht="12.75" hidden="1" x14ac:dyDescent="0.2">
      <c r="A95" s="94" t="s">
        <v>15</v>
      </c>
      <c r="J95" s="33"/>
      <c r="K95" s="6"/>
    </row>
    <row r="96" spans="1:11" s="5" customFormat="1" ht="12.75" hidden="1" x14ac:dyDescent="0.2">
      <c r="A96" s="95" t="s">
        <v>52</v>
      </c>
      <c r="J96" s="33"/>
      <c r="K96" s="6"/>
    </row>
    <row r="97" spans="1:11" s="5" customFormat="1" ht="12.75" hidden="1" x14ac:dyDescent="0.2">
      <c r="A97" s="95" t="s">
        <v>53</v>
      </c>
      <c r="J97" s="33"/>
      <c r="K97" s="6"/>
    </row>
    <row r="98" spans="1:11" s="5" customFormat="1" ht="12.75" hidden="1" x14ac:dyDescent="0.2">
      <c r="A98" s="92" t="s">
        <v>54</v>
      </c>
      <c r="J98" s="33"/>
      <c r="K98" s="6"/>
    </row>
    <row r="99" spans="1:11" s="5" customFormat="1" ht="12.75" hidden="1" x14ac:dyDescent="0.2">
      <c r="A99" s="92" t="s">
        <v>55</v>
      </c>
      <c r="J99" s="33"/>
      <c r="K99" s="6"/>
    </row>
    <row r="100" spans="1:11" s="5" customFormat="1" ht="12.75" hidden="1" x14ac:dyDescent="0.2">
      <c r="A100" s="94" t="s">
        <v>56</v>
      </c>
      <c r="J100" s="33"/>
      <c r="K100" s="6"/>
    </row>
    <row r="101" spans="1:11" s="5" customFormat="1" ht="12.75" hidden="1" x14ac:dyDescent="0.2">
      <c r="A101" s="95" t="s">
        <v>57</v>
      </c>
      <c r="J101" s="33"/>
      <c r="K101" s="6"/>
    </row>
    <row r="102" spans="1:11" s="5" customFormat="1" ht="12.75" hidden="1" x14ac:dyDescent="0.2">
      <c r="A102" s="95" t="s">
        <v>58</v>
      </c>
      <c r="J102" s="33"/>
      <c r="K102" s="6"/>
    </row>
    <row r="103" spans="1:11" s="5" customFormat="1" ht="12.75" hidden="1" x14ac:dyDescent="0.2">
      <c r="A103" s="95" t="s">
        <v>19</v>
      </c>
      <c r="J103" s="33"/>
      <c r="K103" s="6"/>
    </row>
    <row r="104" spans="1:11" s="5" customFormat="1" ht="12.75" hidden="1" x14ac:dyDescent="0.2">
      <c r="A104" s="95" t="s">
        <v>59</v>
      </c>
      <c r="J104" s="33"/>
      <c r="K104" s="6"/>
    </row>
    <row r="105" spans="1:11" s="5" customFormat="1" ht="12.75" hidden="1" x14ac:dyDescent="0.2">
      <c r="A105" s="95" t="s">
        <v>60</v>
      </c>
      <c r="J105" s="33"/>
      <c r="K105" s="6"/>
    </row>
    <row r="106" spans="1:11" s="5" customFormat="1" ht="12.75" hidden="1" x14ac:dyDescent="0.2">
      <c r="A106" s="95" t="s">
        <v>61</v>
      </c>
      <c r="J106" s="33"/>
      <c r="K106" s="6"/>
    </row>
    <row r="107" spans="1:11" s="5" customFormat="1" ht="12.75" hidden="1" x14ac:dyDescent="0.2">
      <c r="A107" s="92" t="s">
        <v>62</v>
      </c>
      <c r="J107" s="33"/>
      <c r="K107" s="6"/>
    </row>
    <row r="108" spans="1:11" s="5" customFormat="1" ht="12.75" hidden="1" x14ac:dyDescent="0.2">
      <c r="A108" s="94" t="s">
        <v>63</v>
      </c>
      <c r="J108" s="33"/>
      <c r="K108" s="6"/>
    </row>
    <row r="109" spans="1:11" s="5" customFormat="1" ht="12.75" hidden="1" x14ac:dyDescent="0.2">
      <c r="A109" s="94" t="s">
        <v>64</v>
      </c>
      <c r="J109" s="33"/>
      <c r="K109" s="6"/>
    </row>
    <row r="110" spans="1:11" s="5" customFormat="1" ht="12.75" hidden="1" x14ac:dyDescent="0.2">
      <c r="A110" s="94" t="s">
        <v>65</v>
      </c>
      <c r="J110" s="33"/>
      <c r="K110" s="6"/>
    </row>
    <row r="111" spans="1:11" s="5" customFormat="1" ht="12.75" hidden="1" x14ac:dyDescent="0.2">
      <c r="A111" s="93" t="s">
        <v>66</v>
      </c>
      <c r="J111" s="33"/>
      <c r="K111" s="6"/>
    </row>
    <row r="112" spans="1:11" s="5" customFormat="1" ht="12.75" hidden="1" x14ac:dyDescent="0.2">
      <c r="A112" s="95" t="s">
        <v>67</v>
      </c>
      <c r="J112" s="33"/>
      <c r="K112" s="6"/>
    </row>
    <row r="113" spans="1:11" s="5" customFormat="1" ht="12.75" hidden="1" x14ac:dyDescent="0.2">
      <c r="A113" s="96" t="s">
        <v>68</v>
      </c>
      <c r="J113" s="33"/>
      <c r="K113" s="6"/>
    </row>
    <row r="114" spans="1:11" s="5" customFormat="1" ht="12.75" hidden="1" x14ac:dyDescent="0.2">
      <c r="A114" s="96" t="s">
        <v>69</v>
      </c>
      <c r="J114" s="33"/>
      <c r="K114" s="6"/>
    </row>
    <row r="115" spans="1:11" hidden="1" x14ac:dyDescent="0.3">
      <c r="A115" s="96" t="s">
        <v>70</v>
      </c>
      <c r="B115" s="7"/>
      <c r="C115" s="7"/>
      <c r="D115" s="7"/>
      <c r="E115" s="7"/>
      <c r="F115" s="7"/>
      <c r="G115" s="7"/>
      <c r="H115" s="7"/>
      <c r="I115" s="7"/>
      <c r="J115" s="33"/>
      <c r="K115" s="6"/>
    </row>
    <row r="116" spans="1:11" hidden="1" x14ac:dyDescent="0.3">
      <c r="A116" s="94" t="s">
        <v>71</v>
      </c>
      <c r="B116" s="7"/>
      <c r="C116" s="7"/>
      <c r="D116" s="7"/>
      <c r="E116" s="7"/>
      <c r="F116" s="7"/>
      <c r="G116" s="7"/>
      <c r="H116" s="7"/>
      <c r="I116" s="7"/>
      <c r="J116" s="33"/>
      <c r="K116" s="6"/>
    </row>
    <row r="117" spans="1:11" hidden="1" x14ac:dyDescent="0.3">
      <c r="A117" s="92" t="s">
        <v>72</v>
      </c>
      <c r="B117" s="7"/>
      <c r="C117" s="7"/>
      <c r="D117" s="7"/>
      <c r="E117" s="7"/>
      <c r="F117" s="7"/>
      <c r="G117" s="7"/>
      <c r="H117" s="7"/>
      <c r="I117" s="7"/>
      <c r="J117" s="33"/>
      <c r="K117" s="6"/>
    </row>
    <row r="118" spans="1:11" hidden="1" x14ac:dyDescent="0.3">
      <c r="A118" s="94" t="s">
        <v>14</v>
      </c>
      <c r="B118" s="7"/>
      <c r="C118" s="7"/>
      <c r="D118" s="7"/>
      <c r="E118" s="7"/>
      <c r="F118" s="7"/>
      <c r="G118" s="7"/>
      <c r="H118" s="7"/>
      <c r="I118" s="7"/>
      <c r="J118" s="33"/>
      <c r="K118" s="6"/>
    </row>
    <row r="119" spans="1:11" hidden="1" x14ac:dyDescent="0.3">
      <c r="A119" s="95" t="s">
        <v>23</v>
      </c>
      <c r="B119" s="7"/>
      <c r="C119" s="7"/>
      <c r="D119" s="7"/>
      <c r="E119" s="7"/>
      <c r="F119" s="7"/>
      <c r="G119" s="7"/>
      <c r="H119" s="7"/>
      <c r="I119" s="7"/>
      <c r="J119" s="33"/>
      <c r="K119" s="6"/>
    </row>
    <row r="120" spans="1:11" hidden="1" x14ac:dyDescent="0.3">
      <c r="A120" s="95" t="s">
        <v>73</v>
      </c>
    </row>
    <row r="121" spans="1:11" hidden="1" x14ac:dyDescent="0.3">
      <c r="A121" s="95" t="s">
        <v>74</v>
      </c>
    </row>
    <row r="122" spans="1:11" hidden="1" x14ac:dyDescent="0.3">
      <c r="A122" s="92" t="s">
        <v>75</v>
      </c>
    </row>
    <row r="123" spans="1:11" hidden="1" x14ac:dyDescent="0.3">
      <c r="A123" s="95" t="s">
        <v>76</v>
      </c>
    </row>
    <row r="124" spans="1:11" hidden="1" x14ac:dyDescent="0.3">
      <c r="A124" s="95" t="s">
        <v>77</v>
      </c>
    </row>
    <row r="125" spans="1:11" hidden="1" x14ac:dyDescent="0.3">
      <c r="A125" s="95" t="s">
        <v>78</v>
      </c>
    </row>
    <row r="126" spans="1:11" hidden="1" x14ac:dyDescent="0.3">
      <c r="A126" s="92" t="s">
        <v>79</v>
      </c>
    </row>
    <row r="127" spans="1:11" hidden="1" x14ac:dyDescent="0.3">
      <c r="A127" s="92" t="s">
        <v>80</v>
      </c>
    </row>
    <row r="128" spans="1:11" hidden="1" x14ac:dyDescent="0.3">
      <c r="A128" s="95" t="s">
        <v>81</v>
      </c>
    </row>
    <row r="129" spans="1:1" hidden="1" x14ac:dyDescent="0.3">
      <c r="A129" s="95" t="s">
        <v>22</v>
      </c>
    </row>
    <row r="130" spans="1:1" hidden="1" x14ac:dyDescent="0.3">
      <c r="A130" s="92" t="s">
        <v>82</v>
      </c>
    </row>
    <row r="131" spans="1:1" hidden="1" x14ac:dyDescent="0.3">
      <c r="A131" s="92" t="s">
        <v>83</v>
      </c>
    </row>
    <row r="132" spans="1:1" hidden="1" x14ac:dyDescent="0.3">
      <c r="A132" s="94" t="s">
        <v>84</v>
      </c>
    </row>
    <row r="133" spans="1:1" hidden="1" x14ac:dyDescent="0.3">
      <c r="A133" s="94" t="s">
        <v>85</v>
      </c>
    </row>
    <row r="134" spans="1:1" hidden="1" x14ac:dyDescent="0.3">
      <c r="A134" s="94" t="s">
        <v>86</v>
      </c>
    </row>
    <row r="135" spans="1:1" x14ac:dyDescent="0.3">
      <c r="A135" s="7"/>
    </row>
  </sheetData>
  <mergeCells count="71">
    <mergeCell ref="G62:I67"/>
    <mergeCell ref="A65:C65"/>
    <mergeCell ref="A66:C66"/>
    <mergeCell ref="A67:C67"/>
    <mergeCell ref="A54:H54"/>
    <mergeCell ref="A56:C56"/>
    <mergeCell ref="E56:G56"/>
    <mergeCell ref="B58:C58"/>
    <mergeCell ref="E58:G58"/>
    <mergeCell ref="B60:C60"/>
    <mergeCell ref="E60:G60"/>
    <mergeCell ref="A51:D51"/>
    <mergeCell ref="E51:F51"/>
    <mergeCell ref="A52:D52"/>
    <mergeCell ref="E52:F52"/>
    <mergeCell ref="A53:D53"/>
    <mergeCell ref="E53:F53"/>
    <mergeCell ref="A47:I47"/>
    <mergeCell ref="E48:F48"/>
    <mergeCell ref="A49:D49"/>
    <mergeCell ref="E49:F49"/>
    <mergeCell ref="A50:D50"/>
    <mergeCell ref="E50:F50"/>
    <mergeCell ref="C42:D42"/>
    <mergeCell ref="E42:F42"/>
    <mergeCell ref="C43:D43"/>
    <mergeCell ref="E43:F43"/>
    <mergeCell ref="C44:D44"/>
    <mergeCell ref="E44:F44"/>
    <mergeCell ref="C41:D41"/>
    <mergeCell ref="E41:F41"/>
    <mergeCell ref="A30:B30"/>
    <mergeCell ref="E30:F30"/>
    <mergeCell ref="A33:I33"/>
    <mergeCell ref="C34:D34"/>
    <mergeCell ref="E34:F34"/>
    <mergeCell ref="C35:D35"/>
    <mergeCell ref="E35:F35"/>
    <mergeCell ref="C36:D36"/>
    <mergeCell ref="E36:F36"/>
    <mergeCell ref="A39:I39"/>
    <mergeCell ref="C40:D40"/>
    <mergeCell ref="E40:F40"/>
    <mergeCell ref="A27:B27"/>
    <mergeCell ref="E27:F27"/>
    <mergeCell ref="A28:B28"/>
    <mergeCell ref="E28:F28"/>
    <mergeCell ref="A29:B29"/>
    <mergeCell ref="E29:F29"/>
    <mergeCell ref="A26:B26"/>
    <mergeCell ref="E26:F26"/>
    <mergeCell ref="A8:G8"/>
    <mergeCell ref="H8:I8"/>
    <mergeCell ref="B10:C10"/>
    <mergeCell ref="E10:E14"/>
    <mergeCell ref="F10:I14"/>
    <mergeCell ref="B12:C12"/>
    <mergeCell ref="B14:C14"/>
    <mergeCell ref="A16:I16"/>
    <mergeCell ref="A24:I24"/>
    <mergeCell ref="A25:B25"/>
    <mergeCell ref="C25:D25"/>
    <mergeCell ref="E25:F25"/>
    <mergeCell ref="A1:A6"/>
    <mergeCell ref="B1:F2"/>
    <mergeCell ref="B3:F4"/>
    <mergeCell ref="B5:F6"/>
    <mergeCell ref="G1:I2"/>
    <mergeCell ref="G6:H6"/>
    <mergeCell ref="G5:H5"/>
    <mergeCell ref="G3:I4"/>
  </mergeCells>
  <dataValidations count="1">
    <dataValidation type="list" allowBlank="1" showInputMessage="1" showErrorMessage="1" sqref="E26:F30 C35:D36 E41:F44 E49:F53">
      <formula1>$A$77:$A$134</formula1>
    </dataValidation>
  </dataValidations>
  <printOptions horizontalCentered="1"/>
  <pageMargins left="0.9055118110236221" right="0.70866141732283472" top="0.55118110236220474" bottom="0.55118110236220474" header="0.31496062992125984" footer="0.31496062992125984"/>
  <pageSetup scale="75" orientation="portrait" r:id="rId1"/>
  <headerFooter>
    <oddFooter>&amp;LPE-P30-F16 ANALISIS de precios unitarios fijos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FTO APU</vt:lpstr>
      <vt:lpstr>'FTO APU'!Área_de_impresión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Yolima Avila</cp:lastModifiedBy>
  <dcterms:created xsi:type="dcterms:W3CDTF">2017-05-17T02:39:41Z</dcterms:created>
  <dcterms:modified xsi:type="dcterms:W3CDTF">2017-09-26T12:15:40Z</dcterms:modified>
</cp:coreProperties>
</file>