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4000" windowHeight="9600" activeTab="0"/>
  </bookViews>
  <sheets>
    <sheet name="POA-1" sheetId="1" r:id="rId1"/>
  </sheets>
  <externalReferences>
    <externalReference r:id="rId4"/>
    <externalReference r:id="rId5"/>
  </externalReferences>
  <definedNames/>
  <calcPr calcMode="manual"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<sst xmlns="http://schemas.openxmlformats.org/spreadsheetml/2006/main" count="82" uniqueCount="72">
  <si>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</si>
  <si>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</si>
  <si>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</si>
  <si>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</si>
  <si>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</si>
  <si>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</si>
  <si>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</si>
  <si>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</si>
  <si>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</si>
  <si>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</si>
  <si>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</si>
  <si>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</si>
  <si>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</si>
  <si>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</si>
  <si>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</si>
  <si>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</si>
  <si>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</si>
  <si>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</si>
  <si>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</si>
  <si>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</si>
  <si>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</si>
  <si>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</si>
  <si>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</si>
  <si>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</si>
  <si>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</si>
  <si>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</si>
  <si>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</si>
  <si>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</si>
  <si>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</si>
  <si>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</si>
  <si>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</si>
  <si>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</si>
  <si>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</si>
  <si>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</si>
  <si>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</si>
  <si>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</si>
  <si>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</si>
  <si>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</si>
  <si>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</si>
  <si>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</si>
  <si>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</si>
  <si>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</si>
  <si>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</si>
  <si>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</si>
  <si>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</si>
  <si>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</si>
  <si>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</si>
  <si>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</si>
  <si>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</si>
  <si>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</si>
  <si>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</si>
  <si>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</si>
  <si>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</si>
  <si>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</si>
  <si>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</si>
  <si>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</si>
  <si>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Profesionales Especializados</t>
  </si>
  <si>
    <r>
      <rPr>
        <b/>
        <sz val="10"/>
        <rFont val="Arial"/>
        <family val="2"/>
      </rPr>
      <t>FUENTE DE VERIFICACION DE EVIDENCIAS REPORTADAS</t>
    </r>
    <r>
      <rPr>
        <sz val="10"/>
        <rFont val="Arial"/>
        <family val="0"/>
      </rPr>
      <t xml:space="preserve"> 
(Señalar ruta magnetica o fisica de acceso a la evidencia)</t>
    </r>
  </si>
  <si>
    <t>NOVIEMBRE</t>
  </si>
  <si>
    <t>Versión 0</t>
  </si>
  <si>
    <t>Formulación de planes de manejo de ecosistemas estratégicos</t>
  </si>
  <si>
    <t>530 900 01 01 03</t>
  </si>
  <si>
    <t>Formular plan de manejo de ecosistemas estratégicos de la Ciénega de Palagua</t>
  </si>
  <si>
    <t>Formular plan de manejo de la Ciénega de Palagua</t>
  </si>
  <si>
    <t>1 ecosistema estrategico com PM formulado</t>
  </si>
  <si>
    <t>Número  Planes de Manejo formulados/No de  Pm programados a formular</t>
  </si>
  <si>
    <t>HUGO ARMANDO DIAZ SUAREZ</t>
  </si>
  <si>
    <t xml:space="preserve"> AREASPROTEGIDAS:\PLANIFICACION_ BIODIVERSIDAD\140-61 ESTRU_ECO_PRINCIPAL\140-6101\2018 </t>
  </si>
  <si>
    <t>MAYO</t>
  </si>
  <si>
    <t>SEPTIEMBRE</t>
  </si>
  <si>
    <t>10/010/2018</t>
  </si>
  <si>
    <t>Se adjudico el  contrato de consultoria  CCC 184 que tiene por objeto ":  FORMULAR EL PLAN DE MANEJO DEL HUMEDAL DELIMITADO CIÉNEGA DE PALAGUA LOCALIZADO EN EL MUNICIPIO DE PUERTO BOYACÁ DE ACUERDO A LO ESTABLECIDO EN LA RESOLUCIÓN 196 DE 2006 DEL MINISTERIO DE AMBIENTE."CM  002 con un tiempo de 4 meses. 
Se firma acta de inicio del 12 de Septiembre de 2017 del contrato de consultoria CCC 184 de 2018
Se realizó la socialización del inicio de las actividades con los actores sociales en la vereda de palagua del municpio de Puerto Boyacá el dia 21 de Septiembre de 2018.</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</si>
</sst>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0.0%"/>
    <numFmt numFmtId="192" formatCode="0.000"/>
    <numFmt numFmtId="193" formatCode="0.0000"/>
    <numFmt numFmtId="194" formatCode="0_);\(0\)"/>
    <numFmt numFmtId="195" formatCode="#,##0.000"/>
    <numFmt numFmtId="196" formatCode="#,##0.0000"/>
    <numFmt numFmtId="197" formatCode="#,##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
    <numFmt numFmtId="203" formatCode="0.0000%"/>
    <numFmt numFmtId="204" formatCode="_(* #,##0.0_);_(* \(#,##0.0\);_(* &quot;-&quot;??_);_(@_)"/>
    <numFmt numFmtId="205" formatCode="0.00000%"/>
    <numFmt numFmtId="206" formatCode="_-&quot;$&quot;* #,##0_-;\-&quot;$&quot;* #,##0_-;_-&quot;$&quot;* &quot;-&quot;??_-;_-@_-"/>
    <numFmt numFmtId="207" formatCode="[$-240A]hh:mm:ss\ AM/PM"/>
    <numFmt numFmtId="208" formatCode="0.0"/>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sz val="10"/>
      <color indexed="8"/>
      <name val="Calibri"/>
      <family val="2"/>
    </font>
    <font>
      <sz val="10"/>
      <color indexed="8"/>
      <name val="Arial"/>
      <family val="2"/>
    </font>
    <font>
      <sz val="10"/>
      <color indexed="10"/>
      <name val="Arial"/>
      <family val="2"/>
    </font>
    <font>
      <b/>
      <sz val="10"/>
      <color indexed="8"/>
      <name val="Arial"/>
      <family val="2"/>
    </font>
    <font>
      <sz val="10"/>
      <color theme="1"/>
      <name val="Calibri"/>
      <family val="2"/>
    </font>
    <font>
      <sz val="10"/>
      <color theme="1"/>
      <name val="Arial"/>
      <family val="2"/>
    </font>
    <font>
      <b/>
      <sz val="10"/>
      <color theme="1"/>
      <name val="Arial"/>
      <family val="2"/>
    </font>
    <font>
      <sz val="10"/>
      <color rgb="FFFF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thin"/>
      <right/>
      <top style="thin"/>
      <bottom style="thin"/>
    </border>
    <border>
      <left/>
      <right style="thin"/>
      <top/>
      <bottom style="medium"/>
    </border>
    <border>
      <left/>
      <right/>
      <top style="thin"/>
      <bottom style="thin"/>
    </border>
    <border>
      <left style="medium"/>
      <right style="medium"/>
      <top style="medium"/>
      <bottom style="medium"/>
    </border>
    <border>
      <left/>
      <right/>
      <top/>
      <bottom style="thin"/>
    </border>
    <border>
      <left style="medium"/>
      <right style="thin"/>
      <top>
        <color indexed="63"/>
      </top>
      <bottom style="medium"/>
    </border>
    <border>
      <left/>
      <right style="thin"/>
      <top style="thin"/>
      <bottom style="thin"/>
    </border>
    <border>
      <left style="thin"/>
      <right style="thin"/>
      <top/>
      <bottom style="thin"/>
    </border>
    <border>
      <left style="thin"/>
      <right style="thin"/>
      <top/>
      <bottom/>
    </border>
    <border>
      <left style="medium"/>
      <right/>
      <top/>
      <bottom/>
    </border>
    <border>
      <left style="thin"/>
      <right/>
      <top style="thin"/>
      <bottom/>
    </border>
    <border>
      <left/>
      <right style="thin"/>
      <top/>
      <bottom/>
    </border>
    <border>
      <left style="thin"/>
      <right/>
      <top/>
      <bottom/>
    </border>
    <border>
      <left style="thin"/>
      <right/>
      <top/>
      <bottom style="thin"/>
    </border>
    <border>
      <left/>
      <right style="thin"/>
      <top/>
      <bottom style="thin"/>
    </border>
    <border>
      <left/>
      <right/>
      <top style="thin"/>
      <bottom/>
    </border>
    <border>
      <left/>
      <right style="thin"/>
      <top style="thin"/>
      <bottom/>
    </border>
    <border>
      <left style="medium"/>
      <right/>
      <top style="thin"/>
      <bottom/>
    </border>
    <border>
      <left style="medium"/>
      <right/>
      <top/>
      <bottom style="medium"/>
    </border>
    <border>
      <left style="medium"/>
      <right/>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2">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19" fillId="0" borderId="14"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3" fontId="19" fillId="24" borderId="0" xfId="0" applyNumberFormat="1" applyFont="1" applyFill="1" applyBorder="1" applyAlignment="1" applyProtection="1">
      <alignment horizontal="right" vertical="center"/>
      <protection/>
    </xf>
    <xf numFmtId="9" fontId="27" fillId="0" borderId="10" xfId="55" applyFont="1" applyBorder="1" applyAlignment="1" applyProtection="1">
      <alignment horizontal="center" vertical="center" wrapText="1"/>
      <protection locked="0"/>
    </xf>
    <xf numFmtId="9" fontId="19" fillId="0" borderId="0" xfId="55" applyFont="1" applyBorder="1" applyAlignment="1" applyProtection="1">
      <alignment horizontal="right" vertical="center"/>
      <protection/>
    </xf>
    <xf numFmtId="9" fontId="19" fillId="16" borderId="15" xfId="55" applyFont="1" applyFill="1" applyBorder="1" applyAlignment="1" applyProtection="1">
      <alignment horizontal="center" vertical="center"/>
      <protection/>
    </xf>
    <xf numFmtId="9" fontId="0" fillId="0" borderId="10" xfId="55" applyFont="1" applyBorder="1" applyAlignment="1" applyProtection="1">
      <alignment horizontal="justify" vertical="center"/>
      <protection/>
    </xf>
    <xf numFmtId="9" fontId="0" fillId="0" borderId="14" xfId="55" applyFont="1" applyBorder="1" applyAlignment="1" applyProtection="1">
      <alignment vertical="top" wrapText="1"/>
      <protection/>
    </xf>
    <xf numFmtId="9" fontId="0" fillId="0" borderId="16" xfId="55" applyFont="1" applyBorder="1" applyAlignment="1" applyProtection="1">
      <alignment vertical="top" wrapText="1"/>
      <protection/>
    </xf>
    <xf numFmtId="9" fontId="0" fillId="0" borderId="0" xfId="55" applyFont="1" applyBorder="1" applyAlignment="1" applyProtection="1">
      <alignment vertical="top" wrapText="1"/>
      <protection/>
    </xf>
    <xf numFmtId="9" fontId="0" fillId="0" borderId="17" xfId="55" applyFont="1" applyFill="1" applyBorder="1" applyAlignment="1" applyProtection="1">
      <alignment horizontal="center" vertical="center"/>
      <protection/>
    </xf>
    <xf numFmtId="9" fontId="0" fillId="0" borderId="0" xfId="55" applyFont="1" applyFill="1" applyBorder="1" applyAlignment="1" applyProtection="1">
      <alignment horizontal="center" vertical="center"/>
      <protection/>
    </xf>
    <xf numFmtId="9" fontId="0" fillId="0" borderId="0" xfId="55" applyFont="1" applyFill="1" applyBorder="1" applyAlignment="1" applyProtection="1">
      <alignment vertical="center"/>
      <protection/>
    </xf>
    <xf numFmtId="9" fontId="0" fillId="0" borderId="0" xfId="55" applyFont="1" applyBorder="1" applyAlignment="1" applyProtection="1">
      <alignment vertical="center"/>
      <protection locked="0"/>
    </xf>
    <xf numFmtId="9" fontId="0" fillId="0" borderId="0" xfId="55" applyFont="1" applyBorder="1" applyAlignment="1" applyProtection="1">
      <alignment vertical="center"/>
      <protection/>
    </xf>
    <xf numFmtId="9" fontId="0" fillId="0" borderId="0" xfId="55" applyFont="1" applyBorder="1" applyAlignment="1" applyProtection="1">
      <alignment horizontal="left" vertical="center"/>
      <protection locked="0"/>
    </xf>
    <xf numFmtId="9" fontId="0" fillId="0" borderId="0" xfId="55" applyFont="1" applyBorder="1" applyAlignment="1" applyProtection="1">
      <alignment vertical="center"/>
      <protection locked="0"/>
    </xf>
    <xf numFmtId="9" fontId="0" fillId="0" borderId="18" xfId="55" applyFont="1" applyBorder="1" applyAlignment="1" applyProtection="1">
      <alignment vertical="center"/>
      <protection locked="0"/>
    </xf>
    <xf numFmtId="9" fontId="0" fillId="0" borderId="18" xfId="55" applyFont="1" applyBorder="1" applyAlignment="1" applyProtection="1">
      <alignment horizontal="left" vertical="center"/>
      <protection locked="0"/>
    </xf>
    <xf numFmtId="9" fontId="0" fillId="0" borderId="18" xfId="55" applyFont="1" applyBorder="1" applyAlignment="1" applyProtection="1">
      <alignment vertical="center"/>
      <protection locked="0"/>
    </xf>
    <xf numFmtId="9" fontId="19" fillId="16" borderId="19" xfId="55" applyFont="1" applyFill="1" applyBorder="1" applyAlignment="1" applyProtection="1">
      <alignment horizontal="center" vertical="center"/>
      <protection/>
    </xf>
    <xf numFmtId="0" fontId="0" fillId="0" borderId="20" xfId="55" applyNumberFormat="1" applyFont="1" applyBorder="1" applyAlignment="1" applyProtection="1">
      <alignment horizontal="center" vertical="center"/>
      <protection/>
    </xf>
    <xf numFmtId="14" fontId="0" fillId="0" borderId="10" xfId="55" applyNumberFormat="1" applyFont="1" applyBorder="1" applyAlignment="1" applyProtection="1">
      <alignment horizontal="center" vertical="center"/>
      <protection/>
    </xf>
    <xf numFmtId="206" fontId="32" fillId="24" borderId="10" xfId="51" applyNumberFormat="1" applyFont="1" applyFill="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187" fontId="19" fillId="0" borderId="21" xfId="47" applyNumberFormat="1" applyFont="1" applyFill="1" applyBorder="1" applyAlignment="1" applyProtection="1">
      <alignment horizontal="left" vertical="center"/>
      <protection/>
    </xf>
    <xf numFmtId="187" fontId="19" fillId="0" borderId="21" xfId="55" applyNumberFormat="1" applyFont="1" applyFill="1" applyBorder="1" applyAlignment="1" applyProtection="1">
      <alignment horizontal="center" vertical="center" wrapText="1"/>
      <protection/>
    </xf>
    <xf numFmtId="9" fontId="0" fillId="0" borderId="21" xfId="55" applyFont="1" applyFill="1" applyBorder="1" applyAlignment="1" applyProtection="1">
      <alignment horizontal="center" vertical="center" wrapText="1"/>
      <protection/>
    </xf>
    <xf numFmtId="187" fontId="19" fillId="0" borderId="21" xfId="47" applyNumberFormat="1" applyFont="1" applyFill="1" applyBorder="1" applyAlignment="1" applyProtection="1">
      <alignment horizontal="left" vertical="center" wrapText="1"/>
      <protection/>
    </xf>
    <xf numFmtId="9" fontId="0" fillId="0" borderId="21" xfId="55"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33" fillId="0" borderId="10" xfId="0" applyFont="1" applyBorder="1" applyAlignment="1" applyProtection="1">
      <alignment horizontal="justify" vertical="center" wrapText="1"/>
      <protection/>
    </xf>
    <xf numFmtId="1" fontId="0" fillId="0" borderId="10" xfId="0" applyNumberFormat="1" applyFont="1" applyFill="1" applyBorder="1" applyAlignment="1" applyProtection="1">
      <alignment horizontal="center" vertical="center" wrapText="1"/>
      <protection/>
    </xf>
    <xf numFmtId="206" fontId="32" fillId="24" borderId="10" xfId="51" applyNumberFormat="1" applyFont="1" applyFill="1" applyBorder="1" applyAlignment="1" applyProtection="1">
      <alignment vertical="center"/>
      <protection/>
    </xf>
    <xf numFmtId="191" fontId="27" fillId="0" borderId="10" xfId="50" applyNumberFormat="1" applyFont="1" applyFill="1" applyBorder="1" applyAlignment="1">
      <alignment vertical="center" wrapText="1"/>
    </xf>
    <xf numFmtId="1" fontId="27" fillId="0" borderId="10" xfId="50" applyNumberFormat="1" applyFont="1" applyFill="1" applyBorder="1" applyAlignment="1">
      <alignment vertical="center" wrapText="1"/>
    </xf>
    <xf numFmtId="9" fontId="27" fillId="0" borderId="10" xfId="50" applyNumberFormat="1" applyFont="1" applyFill="1" applyBorder="1" applyAlignment="1">
      <alignment vertical="center" wrapText="1"/>
    </xf>
    <xf numFmtId="49" fontId="0" fillId="0" borderId="10" xfId="49" applyNumberFormat="1" applyFont="1" applyBorder="1" applyAlignment="1" applyProtection="1">
      <alignment horizontal="justify" vertical="center" wrapText="1"/>
      <protection locked="0"/>
    </xf>
    <xf numFmtId="187" fontId="0" fillId="0" borderId="10" xfId="0" applyNumberFormat="1" applyFont="1" applyBorder="1" applyAlignment="1" applyProtection="1">
      <alignment vertical="center" wrapText="1"/>
      <protection locked="0"/>
    </xf>
    <xf numFmtId="49" fontId="0" fillId="0" borderId="10" xfId="49" applyNumberFormat="1" applyFont="1" applyBorder="1" applyAlignment="1" applyProtection="1">
      <alignment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14" fontId="21" fillId="0" borderId="14" xfId="0" applyNumberFormat="1" applyFont="1" applyBorder="1" applyAlignment="1">
      <alignment horizontal="center" vertical="center"/>
    </xf>
    <xf numFmtId="0" fontId="21" fillId="0" borderId="20" xfId="0" applyFont="1" applyBorder="1" applyAlignment="1">
      <alignment horizontal="center" vertical="center"/>
    </xf>
    <xf numFmtId="0" fontId="21" fillId="0" borderId="14" xfId="0" applyFont="1" applyBorder="1" applyAlignment="1">
      <alignment horizontal="center" vertical="center"/>
    </xf>
    <xf numFmtId="49" fontId="23" fillId="0" borderId="22" xfId="49" applyNumberFormat="1" applyFont="1" applyBorder="1" applyAlignment="1" applyProtection="1">
      <alignment horizontal="center" vertical="center" wrapText="1"/>
      <protection locked="0"/>
    </xf>
    <xf numFmtId="0" fontId="0" fillId="0" borderId="10" xfId="49" applyNumberFormat="1" applyFont="1" applyFill="1" applyBorder="1" applyAlignment="1" applyProtection="1">
      <alignment horizontal="center" vertical="center"/>
      <protection locked="0"/>
    </xf>
    <xf numFmtId="49" fontId="19" fillId="0" borderId="22" xfId="49" applyNumberFormat="1" applyFont="1" applyBorder="1" applyAlignment="1" applyProtection="1">
      <alignment horizontal="center" vertical="center" wrapText="1"/>
      <protection locked="0"/>
    </xf>
    <xf numFmtId="49" fontId="23" fillId="0" borderId="10" xfId="49" applyNumberFormat="1" applyFont="1" applyBorder="1" applyAlignment="1" applyProtection="1">
      <alignment horizontal="center" vertical="center" wrapText="1"/>
      <protection locked="0"/>
    </xf>
    <xf numFmtId="0" fontId="18" fillId="0" borderId="21" xfId="0" applyFont="1" applyBorder="1" applyAlignment="1">
      <alignment horizontal="center" vertical="center"/>
    </xf>
    <xf numFmtId="0" fontId="19" fillId="0" borderId="13"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3" fontId="0" fillId="0" borderId="10" xfId="0" applyNumberFormat="1" applyFont="1" applyFill="1" applyBorder="1" applyAlignment="1" applyProtection="1">
      <alignment horizontal="justify" vertical="center" wrapText="1"/>
      <protection/>
    </xf>
    <xf numFmtId="9" fontId="19" fillId="0" borderId="23" xfId="55" applyFont="1" applyBorder="1" applyAlignment="1" applyProtection="1">
      <alignment horizontal="right" vertical="center"/>
      <protection/>
    </xf>
    <xf numFmtId="9" fontId="19" fillId="0" borderId="0" xfId="55" applyFont="1" applyBorder="1" applyAlignment="1" applyProtection="1">
      <alignment horizontal="right" vertical="center"/>
      <protection/>
    </xf>
    <xf numFmtId="0" fontId="21" fillId="0" borderId="10" xfId="0" applyFont="1" applyBorder="1" applyAlignment="1">
      <alignment horizontal="center" vertical="center"/>
    </xf>
    <xf numFmtId="0" fontId="0" fillId="0" borderId="10" xfId="0" applyNumberFormat="1" applyFont="1" applyBorder="1" applyAlignment="1" applyProtection="1">
      <alignment horizontal="center" vertical="center" wrapText="1"/>
      <protection/>
    </xf>
    <xf numFmtId="0" fontId="19" fillId="0" borderId="24" xfId="0" applyFont="1" applyBorder="1" applyAlignment="1" applyProtection="1">
      <alignment horizontal="center" vertical="center"/>
      <protection/>
    </xf>
    <xf numFmtId="0" fontId="19" fillId="0" borderId="25"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34" fillId="0" borderId="10" xfId="49" applyNumberFormat="1" applyFont="1" applyBorder="1" applyAlignment="1" applyProtection="1">
      <alignment horizontal="center" vertical="center" wrapText="1"/>
      <protection/>
    </xf>
    <xf numFmtId="0" fontId="18" fillId="0" borderId="27" xfId="0" applyFont="1" applyBorder="1" applyAlignment="1">
      <alignment horizontal="center" vertical="center"/>
    </xf>
    <xf numFmtId="0" fontId="18" fillId="0" borderId="18" xfId="0" applyFont="1" applyBorder="1" applyAlignment="1">
      <alignment horizontal="center" vertical="center"/>
    </xf>
    <xf numFmtId="0" fontId="18" fillId="0" borderId="28" xfId="0" applyFont="1" applyBorder="1" applyAlignment="1">
      <alignment horizontal="center" vertical="center"/>
    </xf>
    <xf numFmtId="0" fontId="0" fillId="0" borderId="10" xfId="0" applyFont="1" applyBorder="1" applyAlignment="1" applyProtection="1">
      <alignment horizontal="center" vertical="center" wrapText="1"/>
      <protection/>
    </xf>
    <xf numFmtId="0" fontId="21" fillId="0" borderId="16" xfId="0" applyFont="1" applyBorder="1" applyAlignment="1">
      <alignment horizontal="center" vertical="center"/>
    </xf>
    <xf numFmtId="0" fontId="24" fillId="0" borderId="13"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21" xfId="0" applyFont="1" applyFill="1" applyBorder="1" applyAlignment="1" applyProtection="1">
      <alignment horizontal="center" vertical="center" wrapText="1"/>
      <protection/>
    </xf>
    <xf numFmtId="0" fontId="0" fillId="0" borderId="24"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5"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49" fontId="35" fillId="0" borderId="0" xfId="49" applyNumberFormat="1" applyFont="1" applyFill="1" applyBorder="1" applyAlignment="1" applyProtection="1">
      <alignment horizontal="center" vertical="center"/>
      <protection locked="0"/>
    </xf>
    <xf numFmtId="1" fontId="0" fillId="0" borderId="24"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5" xfId="0" applyNumberFormat="1"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wrapText="1"/>
      <protection/>
    </xf>
    <xf numFmtId="0" fontId="34"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22" fillId="0" borderId="14"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19" fillId="16" borderId="31" xfId="0" applyFont="1" applyFill="1" applyBorder="1" applyAlignment="1" applyProtection="1">
      <alignment horizontal="left" vertical="center" wrapText="1"/>
      <protection/>
    </xf>
    <xf numFmtId="0" fontId="19" fillId="16" borderId="29" xfId="0" applyFont="1" applyFill="1" applyBorder="1" applyAlignment="1" applyProtection="1">
      <alignment horizontal="left" vertical="center" wrapText="1"/>
      <protection/>
    </xf>
    <xf numFmtId="0" fontId="19" fillId="16" borderId="30" xfId="0" applyFont="1" applyFill="1" applyBorder="1" applyAlignment="1" applyProtection="1">
      <alignment horizontal="left" vertical="center" wrapText="1"/>
      <protection/>
    </xf>
    <xf numFmtId="0" fontId="19" fillId="16" borderId="23"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5" xfId="0" applyFont="1" applyFill="1" applyBorder="1" applyAlignment="1" applyProtection="1">
      <alignment horizontal="left" vertical="center" wrapText="1"/>
      <protection/>
    </xf>
    <xf numFmtId="0" fontId="19" fillId="16" borderId="32"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5"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16" borderId="33" xfId="0" applyFont="1" applyFill="1" applyBorder="1" applyAlignment="1" applyProtection="1">
      <alignment horizontal="left" vertical="center" wrapText="1"/>
      <protection/>
    </xf>
    <xf numFmtId="0" fontId="19" fillId="16" borderId="34" xfId="0" applyFont="1" applyFill="1" applyBorder="1" applyAlignment="1" applyProtection="1">
      <alignment horizontal="left" vertical="center" wrapText="1"/>
      <protection/>
    </xf>
    <xf numFmtId="9" fontId="0" fillId="0" borderId="14" xfId="55" applyFont="1" applyBorder="1" applyAlignment="1" applyProtection="1">
      <alignment horizontal="left" vertical="center"/>
      <protection/>
    </xf>
    <xf numFmtId="9" fontId="0" fillId="0" borderId="20" xfId="55" applyFont="1" applyBorder="1" applyAlignment="1" applyProtection="1">
      <alignment horizontal="left" vertical="center"/>
      <protection/>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20" xfId="0" applyFont="1" applyBorder="1" applyAlignment="1">
      <alignment horizontal="center" vertical="center"/>
    </xf>
    <xf numFmtId="49" fontId="0" fillId="0" borderId="0" xfId="49" applyNumberFormat="1"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1" fontId="0" fillId="0" borderId="27" xfId="0" applyNumberFormat="1" applyFont="1" applyFill="1" applyBorder="1" applyAlignment="1" applyProtection="1">
      <alignment horizontal="justify" vertical="center" wrapText="1"/>
      <protection/>
    </xf>
    <xf numFmtId="1" fontId="0" fillId="0" borderId="18"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27" fillId="0" borderId="10" xfId="55" applyNumberFormat="1" applyFont="1" applyBorder="1" applyAlignment="1" applyProtection="1">
      <alignment horizontal="center" vertical="center" wrapText="1"/>
      <protection locked="0"/>
    </xf>
    <xf numFmtId="10" fontId="27" fillId="0" borderId="10" xfId="55" applyNumberFormat="1" applyFont="1" applyBorder="1" applyAlignment="1" applyProtection="1">
      <alignment horizontal="center" vertical="center" wrapText="1"/>
      <protection locked="0"/>
    </xf>
    <xf numFmtId="191" fontId="27" fillId="0" borderId="10" xfId="55" applyNumberFormat="1" applyFont="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1.%20INSTRUMENTOS%20DE%20PLANEACION\1.2%20FORMULACION%20PM%20AREAS%20PROTEGIDA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1.%20INSTRUMENTOS%20DE%20PLANEACION\1.2%20FORMULACION%20PM%20AREAS%20PROTEGIDAS\FEV-16%20Formulacion%20Pomc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AMBIENTAL DEL TERRITORIO</v>
          </cell>
        </row>
        <row r="7">
          <cell r="D7" t="str">
            <v>Planeación y ordenamiento del territorio. </v>
          </cell>
        </row>
        <row r="8">
          <cell r="D8" t="str">
            <v>Instrumentos de planeación ambiental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
  <sheetViews>
    <sheetView showGridLines="0" tabSelected="1" zoomScale="70" zoomScaleNormal="70" zoomScalePageLayoutView="0" workbookViewId="0" topLeftCell="I10">
      <selection activeCell="R27" sqref="R27"/>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9" hidden="1" customWidth="1"/>
    <col min="9" max="9" width="50.00390625" style="9"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0" customWidth="1"/>
    <col min="19" max="19" width="20.7109375" style="10" customWidth="1"/>
    <col min="20" max="20" width="20.8515625" style="1" customWidth="1"/>
    <col min="21" max="21" width="20.28125" style="1" customWidth="1"/>
    <col min="22" max="22" width="18.57421875" style="1" customWidth="1"/>
    <col min="23" max="23" width="20.8515625" style="1" customWidth="1"/>
    <col min="24" max="24" width="84.28125" style="1" customWidth="1"/>
    <col min="25" max="25" width="56.28125" style="1" customWidth="1"/>
    <col min="26" max="16384" width="11.421875" style="1" customWidth="1"/>
  </cols>
  <sheetData>
    <row r="1" spans="1:24" ht="60" customHeight="1">
      <c r="A1" s="163"/>
      <c r="B1" s="163"/>
      <c r="C1" s="163"/>
      <c r="D1" s="147" t="s">
        <v>18</v>
      </c>
      <c r="E1" s="147"/>
      <c r="F1" s="147"/>
      <c r="G1" s="147"/>
      <c r="H1" s="147"/>
      <c r="I1" s="147"/>
      <c r="J1" s="147"/>
      <c r="K1" s="147"/>
      <c r="L1" s="147"/>
      <c r="M1" s="147"/>
      <c r="N1" s="147"/>
      <c r="O1" s="147"/>
      <c r="P1" s="147"/>
      <c r="Q1" s="147"/>
      <c r="R1" s="147"/>
      <c r="S1" s="147"/>
      <c r="T1" s="147"/>
      <c r="U1" s="162" t="s">
        <v>45</v>
      </c>
      <c r="V1" s="162"/>
      <c r="W1" s="162"/>
      <c r="X1" s="162"/>
    </row>
    <row r="2" spans="1:24" ht="21.75" customHeight="1">
      <c r="A2" s="163"/>
      <c r="B2" s="163"/>
      <c r="C2" s="163"/>
      <c r="D2" s="147"/>
      <c r="E2" s="147"/>
      <c r="F2" s="147"/>
      <c r="G2" s="147"/>
      <c r="H2" s="147"/>
      <c r="I2" s="147"/>
      <c r="J2" s="147"/>
      <c r="K2" s="147"/>
      <c r="L2" s="147"/>
      <c r="M2" s="147"/>
      <c r="N2" s="147"/>
      <c r="O2" s="147"/>
      <c r="P2" s="147"/>
      <c r="Q2" s="147"/>
      <c r="R2" s="147"/>
      <c r="S2" s="147"/>
      <c r="T2" s="147"/>
      <c r="U2" s="163" t="s">
        <v>19</v>
      </c>
      <c r="V2" s="163"/>
      <c r="W2" s="163"/>
      <c r="X2" s="163"/>
    </row>
    <row r="3" spans="1:24" ht="19.5" customHeight="1">
      <c r="A3" s="163"/>
      <c r="B3" s="163"/>
      <c r="C3" s="163"/>
      <c r="D3" s="147" t="s">
        <v>20</v>
      </c>
      <c r="E3" s="147"/>
      <c r="F3" s="147"/>
      <c r="G3" s="147"/>
      <c r="H3" s="147"/>
      <c r="I3" s="147"/>
      <c r="J3" s="147"/>
      <c r="K3" s="147"/>
      <c r="L3" s="147"/>
      <c r="M3" s="147"/>
      <c r="N3" s="147"/>
      <c r="O3" s="147"/>
      <c r="P3" s="147"/>
      <c r="Q3" s="147"/>
      <c r="R3" s="147"/>
      <c r="S3" s="147"/>
      <c r="T3" s="147"/>
      <c r="U3" s="134" t="s">
        <v>22</v>
      </c>
      <c r="V3" s="135"/>
      <c r="W3" s="136"/>
      <c r="X3" s="2" t="s">
        <v>23</v>
      </c>
    </row>
    <row r="4" spans="1:24" ht="19.5" customHeight="1">
      <c r="A4" s="163"/>
      <c r="B4" s="163"/>
      <c r="C4" s="163"/>
      <c r="D4" s="147"/>
      <c r="E4" s="147"/>
      <c r="F4" s="147"/>
      <c r="G4" s="147"/>
      <c r="H4" s="147"/>
      <c r="I4" s="147"/>
      <c r="J4" s="147"/>
      <c r="K4" s="147"/>
      <c r="L4" s="147"/>
      <c r="M4" s="147"/>
      <c r="N4" s="147"/>
      <c r="O4" s="147"/>
      <c r="P4" s="147"/>
      <c r="Q4" s="147"/>
      <c r="R4" s="147"/>
      <c r="S4" s="147"/>
      <c r="T4" s="147"/>
      <c r="U4" s="134" t="s">
        <v>59</v>
      </c>
      <c r="V4" s="135"/>
      <c r="W4" s="136"/>
      <c r="X4" s="3">
        <v>43003</v>
      </c>
    </row>
    <row r="5" spans="1:24" ht="31.5" customHeight="1">
      <c r="A5" s="164" t="s">
        <v>21</v>
      </c>
      <c r="B5" s="164"/>
      <c r="C5" s="164"/>
      <c r="D5" s="164"/>
      <c r="E5" s="164"/>
      <c r="F5" s="164"/>
      <c r="G5" s="164"/>
      <c r="H5" s="164"/>
      <c r="I5" s="164"/>
      <c r="J5" s="164"/>
      <c r="K5" s="164"/>
      <c r="L5" s="164"/>
      <c r="M5" s="164"/>
      <c r="N5" s="164"/>
      <c r="O5" s="164"/>
      <c r="P5" s="164"/>
      <c r="Q5" s="164"/>
      <c r="R5" s="164"/>
      <c r="S5" s="164"/>
      <c r="T5" s="164"/>
      <c r="U5" s="164"/>
      <c r="V5" s="164"/>
      <c r="W5" s="164"/>
      <c r="X5" s="164"/>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3"/>
      <c r="L7" s="13"/>
      <c r="M7" s="13"/>
      <c r="N7" s="13"/>
      <c r="O7" s="4"/>
      <c r="P7" s="4"/>
      <c r="Q7" s="4"/>
      <c r="R7" s="4"/>
      <c r="S7" s="4"/>
      <c r="T7" s="4"/>
      <c r="U7" s="4"/>
      <c r="V7" s="4"/>
      <c r="W7" s="4"/>
      <c r="X7" s="4"/>
    </row>
    <row r="8" spans="11:23" ht="16.5" customHeight="1">
      <c r="K8" s="15"/>
      <c r="L8" s="15"/>
      <c r="M8" s="15"/>
      <c r="N8" s="15"/>
      <c r="O8" s="5"/>
      <c r="P8" s="5"/>
      <c r="Q8" s="5"/>
      <c r="R8" s="5"/>
      <c r="S8" s="5"/>
      <c r="T8" s="5"/>
      <c r="U8" s="5"/>
      <c r="V8" s="5"/>
      <c r="W8" s="5"/>
    </row>
    <row r="9" spans="11:23" ht="13.5" customHeight="1">
      <c r="K9" s="15"/>
      <c r="L9" s="15"/>
      <c r="M9" s="15"/>
      <c r="N9" s="15"/>
      <c r="O9" s="5"/>
      <c r="P9" s="5"/>
      <c r="Q9" s="5"/>
      <c r="R9" s="5"/>
      <c r="S9" s="5"/>
      <c r="T9" s="5"/>
      <c r="U9" s="5"/>
      <c r="V9" s="5"/>
      <c r="W9" s="5"/>
    </row>
    <row r="10" spans="1:23" ht="9" customHeight="1" thickBot="1">
      <c r="A10" s="17"/>
      <c r="B10" s="18"/>
      <c r="C10" s="18"/>
      <c r="D10" s="20"/>
      <c r="E10" s="20"/>
      <c r="F10" s="20"/>
      <c r="G10" s="20"/>
      <c r="H10" s="19"/>
      <c r="I10" s="19"/>
      <c r="J10" s="20"/>
      <c r="K10" s="20"/>
      <c r="L10" s="20"/>
      <c r="M10" s="20"/>
      <c r="N10" s="20"/>
      <c r="O10" s="7"/>
      <c r="P10" s="7"/>
      <c r="Q10" s="7"/>
      <c r="R10" s="7"/>
      <c r="S10" s="7"/>
      <c r="T10" s="6"/>
      <c r="U10" s="6"/>
      <c r="V10" s="6"/>
      <c r="W10" s="6"/>
    </row>
    <row r="11" spans="1:24" ht="36" customHeight="1">
      <c r="A11" s="154" t="s">
        <v>5</v>
      </c>
      <c r="B11" s="155"/>
      <c r="C11" s="155"/>
      <c r="D11" s="168" t="str">
        <f>'[2]POA H.A.'!$D$6</f>
        <v>GESTIÓN AMBIENTAL DEL TERRITORIO</v>
      </c>
      <c r="E11" s="168"/>
      <c r="F11" s="168"/>
      <c r="G11" s="168"/>
      <c r="H11" s="168"/>
      <c r="I11" s="168"/>
      <c r="J11" s="21" t="s">
        <v>2</v>
      </c>
      <c r="K11" s="21" t="s">
        <v>3</v>
      </c>
      <c r="L11" s="33"/>
      <c r="M11" s="148" t="s">
        <v>24</v>
      </c>
      <c r="N11" s="149"/>
      <c r="O11" s="133" t="s">
        <v>46</v>
      </c>
      <c r="P11" s="133"/>
      <c r="Q11" s="133"/>
      <c r="R11" s="133"/>
      <c r="S11" s="112" t="s">
        <v>49</v>
      </c>
      <c r="T11" s="112">
        <v>2018</v>
      </c>
      <c r="U11" s="34"/>
      <c r="V11" s="34"/>
      <c r="W11" s="34"/>
      <c r="X11" s="34"/>
    </row>
    <row r="12" spans="1:24" ht="22.5" customHeight="1">
      <c r="A12" s="137" t="s">
        <v>29</v>
      </c>
      <c r="B12" s="138"/>
      <c r="C12" s="139"/>
      <c r="D12" s="115" t="str">
        <f>'[2]POA H.A.'!$D$7</f>
        <v>Planeación y ordenamiento del territorio. </v>
      </c>
      <c r="E12" s="116"/>
      <c r="F12" s="116"/>
      <c r="G12" s="116"/>
      <c r="H12" s="116"/>
      <c r="I12" s="117"/>
      <c r="J12" s="22" t="s">
        <v>4</v>
      </c>
      <c r="K12" s="23">
        <v>190000000</v>
      </c>
      <c r="L12" s="24"/>
      <c r="M12" s="150"/>
      <c r="N12" s="151"/>
      <c r="O12" s="14" t="s">
        <v>68</v>
      </c>
      <c r="P12" s="14" t="s">
        <v>69</v>
      </c>
      <c r="Q12" s="14" t="s">
        <v>58</v>
      </c>
      <c r="R12" s="14" t="s">
        <v>0</v>
      </c>
      <c r="S12" s="113"/>
      <c r="T12" s="113"/>
      <c r="U12" s="8"/>
      <c r="V12" s="8"/>
      <c r="W12" s="8"/>
      <c r="X12" s="8"/>
    </row>
    <row r="13" spans="1:24" ht="23.25" customHeight="1">
      <c r="A13" s="140"/>
      <c r="B13" s="141"/>
      <c r="C13" s="142"/>
      <c r="D13" s="118"/>
      <c r="E13" s="119"/>
      <c r="F13" s="119"/>
      <c r="G13" s="119"/>
      <c r="H13" s="119"/>
      <c r="I13" s="120"/>
      <c r="J13" s="25" t="s">
        <v>6</v>
      </c>
      <c r="K13" s="27"/>
      <c r="L13" s="24"/>
      <c r="M13" s="152"/>
      <c r="N13" s="153"/>
      <c r="O13" s="79"/>
      <c r="P13" s="16" t="s">
        <v>50</v>
      </c>
      <c r="Q13" s="16"/>
      <c r="R13" s="16"/>
      <c r="S13" s="114"/>
      <c r="T13" s="114"/>
      <c r="U13" s="8"/>
      <c r="V13" s="8"/>
      <c r="W13" s="8"/>
      <c r="X13" s="8"/>
    </row>
    <row r="14" spans="1:24" ht="15.75" customHeight="1" thickBot="1">
      <c r="A14" s="143"/>
      <c r="B14" s="144"/>
      <c r="C14" s="145"/>
      <c r="D14" s="121"/>
      <c r="E14" s="122"/>
      <c r="F14" s="122"/>
      <c r="G14" s="122"/>
      <c r="H14" s="122"/>
      <c r="I14" s="123"/>
      <c r="J14" s="25" t="s">
        <v>8</v>
      </c>
      <c r="K14" s="27" t="s">
        <v>7</v>
      </c>
      <c r="L14" s="28"/>
      <c r="M14" s="26"/>
      <c r="N14" s="29"/>
      <c r="O14" s="146"/>
      <c r="P14" s="146"/>
      <c r="Q14" s="146"/>
      <c r="R14" s="146"/>
      <c r="S14" s="146"/>
      <c r="T14" s="146"/>
      <c r="U14" s="146"/>
      <c r="V14" s="146"/>
      <c r="W14" s="146"/>
      <c r="X14" s="146"/>
    </row>
    <row r="15" spans="1:24" ht="15.75" customHeight="1">
      <c r="A15" s="137" t="s">
        <v>51</v>
      </c>
      <c r="B15" s="138"/>
      <c r="C15" s="139"/>
      <c r="D15" s="115" t="str">
        <f>'[2]POA H.A.'!$D$8</f>
        <v>Instrumentos de planeación ambiental</v>
      </c>
      <c r="E15" s="116"/>
      <c r="F15" s="116"/>
      <c r="G15" s="116"/>
      <c r="H15" s="116"/>
      <c r="I15" s="117"/>
      <c r="J15" s="25" t="s">
        <v>9</v>
      </c>
      <c r="K15" s="27" t="s">
        <v>7</v>
      </c>
      <c r="L15" s="28"/>
      <c r="M15" s="26"/>
      <c r="N15" s="29"/>
      <c r="O15" s="8"/>
      <c r="P15" s="8"/>
      <c r="Q15" s="8"/>
      <c r="R15" s="8"/>
      <c r="S15" s="8"/>
      <c r="T15" s="8"/>
      <c r="U15" s="8"/>
      <c r="V15" s="8"/>
      <c r="W15" s="8"/>
      <c r="X15" s="8"/>
    </row>
    <row r="16" spans="1:24" ht="15.75" customHeight="1">
      <c r="A16" s="140"/>
      <c r="B16" s="141"/>
      <c r="C16" s="142"/>
      <c r="D16" s="118"/>
      <c r="E16" s="119"/>
      <c r="F16" s="119"/>
      <c r="G16" s="119"/>
      <c r="H16" s="119"/>
      <c r="I16" s="120"/>
      <c r="J16" s="25" t="s">
        <v>10</v>
      </c>
      <c r="K16" s="27" t="s">
        <v>7</v>
      </c>
      <c r="L16" s="28"/>
      <c r="M16" s="26"/>
      <c r="N16" s="29"/>
      <c r="O16" s="8"/>
      <c r="P16" s="8"/>
      <c r="Q16" s="8"/>
      <c r="R16" s="8"/>
      <c r="S16" s="8"/>
      <c r="T16" s="8"/>
      <c r="U16" s="8"/>
      <c r="V16" s="8"/>
      <c r="W16" s="8"/>
      <c r="X16" s="8"/>
    </row>
    <row r="17" spans="1:24" ht="15.75" customHeight="1" thickBot="1">
      <c r="A17" s="143"/>
      <c r="B17" s="144"/>
      <c r="C17" s="145"/>
      <c r="D17" s="121"/>
      <c r="E17" s="122"/>
      <c r="F17" s="122"/>
      <c r="G17" s="122"/>
      <c r="H17" s="122"/>
      <c r="I17" s="123"/>
      <c r="J17" s="25" t="s">
        <v>31</v>
      </c>
      <c r="K17" s="27" t="s">
        <v>7</v>
      </c>
      <c r="L17" s="28"/>
      <c r="M17" s="26"/>
      <c r="N17" s="29"/>
      <c r="O17" s="8"/>
      <c r="P17" s="8"/>
      <c r="Q17" s="8"/>
      <c r="R17" s="8"/>
      <c r="S17" s="8"/>
      <c r="T17" s="8"/>
      <c r="U17" s="8"/>
      <c r="V17" s="8"/>
      <c r="W17" s="8"/>
      <c r="X17" s="8"/>
    </row>
    <row r="18" spans="1:24" ht="15.75" customHeight="1">
      <c r="A18" s="137" t="s">
        <v>52</v>
      </c>
      <c r="B18" s="138"/>
      <c r="C18" s="139"/>
      <c r="D18" s="125" t="s">
        <v>60</v>
      </c>
      <c r="E18" s="126"/>
      <c r="F18" s="126"/>
      <c r="G18" s="126"/>
      <c r="H18" s="126"/>
      <c r="I18" s="127"/>
      <c r="J18" s="25" t="s">
        <v>32</v>
      </c>
      <c r="K18" s="27" t="s">
        <v>7</v>
      </c>
      <c r="L18" s="28"/>
      <c r="M18" s="26"/>
      <c r="N18" s="29"/>
      <c r="O18" s="8"/>
      <c r="P18" s="8"/>
      <c r="Q18" s="8"/>
      <c r="R18" s="8"/>
      <c r="S18" s="8"/>
      <c r="T18" s="8"/>
      <c r="U18" s="8"/>
      <c r="V18" s="8"/>
      <c r="W18" s="8"/>
      <c r="X18" s="8"/>
    </row>
    <row r="19" spans="1:24" ht="15.75" customHeight="1">
      <c r="A19" s="140"/>
      <c r="B19" s="141"/>
      <c r="C19" s="142"/>
      <c r="D19" s="128"/>
      <c r="E19" s="129"/>
      <c r="F19" s="129"/>
      <c r="G19" s="129"/>
      <c r="H19" s="129"/>
      <c r="I19" s="130"/>
      <c r="J19" s="25" t="s">
        <v>33</v>
      </c>
      <c r="K19" s="27" t="s">
        <v>7</v>
      </c>
      <c r="L19" s="28"/>
      <c r="M19" s="26"/>
      <c r="N19" s="29"/>
      <c r="O19" s="8"/>
      <c r="P19" s="8"/>
      <c r="Q19" s="8"/>
      <c r="R19" s="8"/>
      <c r="S19" s="8"/>
      <c r="T19" s="8"/>
      <c r="U19" s="8"/>
      <c r="V19" s="8"/>
      <c r="W19" s="8"/>
      <c r="X19" s="8"/>
    </row>
    <row r="20" spans="1:24" ht="15.75" customHeight="1" thickBot="1">
      <c r="A20" s="143"/>
      <c r="B20" s="144"/>
      <c r="C20" s="145"/>
      <c r="D20" s="165"/>
      <c r="E20" s="166"/>
      <c r="F20" s="166"/>
      <c r="G20" s="166"/>
      <c r="H20" s="166"/>
      <c r="I20" s="167"/>
      <c r="J20" s="25" t="s">
        <v>34</v>
      </c>
      <c r="K20" s="27" t="s">
        <v>7</v>
      </c>
      <c r="L20" s="28"/>
      <c r="M20" s="26"/>
      <c r="N20" s="29"/>
      <c r="O20" s="8"/>
      <c r="P20" s="8"/>
      <c r="Q20" s="8"/>
      <c r="R20" s="8"/>
      <c r="S20" s="8"/>
      <c r="T20" s="8"/>
      <c r="U20" s="8"/>
      <c r="V20" s="8"/>
      <c r="W20" s="8"/>
      <c r="X20" s="8"/>
    </row>
    <row r="21" spans="1:24" ht="15.75" customHeight="1">
      <c r="A21" s="137" t="s">
        <v>30</v>
      </c>
      <c r="B21" s="138"/>
      <c r="C21" s="139"/>
      <c r="D21" s="125" t="s">
        <v>61</v>
      </c>
      <c r="E21" s="126"/>
      <c r="F21" s="126"/>
      <c r="G21" s="126"/>
      <c r="H21" s="126"/>
      <c r="I21" s="127"/>
      <c r="J21" s="25" t="s">
        <v>35</v>
      </c>
      <c r="K21" s="27" t="s">
        <v>7</v>
      </c>
      <c r="L21" s="28"/>
      <c r="M21" s="26"/>
      <c r="N21" s="29"/>
      <c r="O21" s="8"/>
      <c r="P21" s="8"/>
      <c r="Q21" s="8"/>
      <c r="R21" s="8"/>
      <c r="S21" s="8"/>
      <c r="T21" s="8"/>
      <c r="U21" s="8"/>
      <c r="V21" s="8"/>
      <c r="W21" s="8"/>
      <c r="X21" s="8"/>
    </row>
    <row r="22" spans="1:25" ht="15.75" customHeight="1">
      <c r="A22" s="140"/>
      <c r="B22" s="141"/>
      <c r="C22" s="142"/>
      <c r="D22" s="128"/>
      <c r="E22" s="129"/>
      <c r="F22" s="129"/>
      <c r="G22" s="129"/>
      <c r="H22" s="129"/>
      <c r="I22" s="130"/>
      <c r="J22" s="25" t="s">
        <v>36</v>
      </c>
      <c r="K22" s="36" t="s">
        <v>7</v>
      </c>
      <c r="L22" s="28"/>
      <c r="M22" s="26"/>
      <c r="N22" s="29"/>
      <c r="O22" s="8"/>
      <c r="P22" s="8"/>
      <c r="Q22" s="8"/>
      <c r="R22" s="8"/>
      <c r="S22" s="8"/>
      <c r="T22" s="8"/>
      <c r="U22" s="8"/>
      <c r="V22" s="8"/>
      <c r="W22" s="8"/>
      <c r="X22" s="8"/>
      <c r="Y22" s="12"/>
    </row>
    <row r="23" spans="1:25" ht="15.75" customHeight="1">
      <c r="A23" s="140"/>
      <c r="B23" s="141"/>
      <c r="C23" s="142"/>
      <c r="D23" s="128"/>
      <c r="E23" s="129"/>
      <c r="F23" s="129"/>
      <c r="G23" s="129"/>
      <c r="H23" s="129"/>
      <c r="I23" s="130"/>
      <c r="J23" s="35" t="s">
        <v>39</v>
      </c>
      <c r="K23" s="37">
        <f>SUM(K12:K22)</f>
        <v>190000000</v>
      </c>
      <c r="L23" s="42"/>
      <c r="M23" s="26"/>
      <c r="N23" s="29"/>
      <c r="O23" s="161"/>
      <c r="P23" s="161"/>
      <c r="Q23" s="124"/>
      <c r="R23" s="124"/>
      <c r="S23" s="8"/>
      <c r="T23" s="8"/>
      <c r="U23" s="8"/>
      <c r="V23" s="8"/>
      <c r="W23" s="8"/>
      <c r="X23" s="8"/>
      <c r="Y23" s="12"/>
    </row>
    <row r="24" spans="1:25" ht="30.75" customHeight="1">
      <c r="A24" s="133" t="s">
        <v>11</v>
      </c>
      <c r="B24" s="131" t="s">
        <v>43</v>
      </c>
      <c r="C24" s="131"/>
      <c r="D24" s="131"/>
      <c r="E24" s="131"/>
      <c r="F24" s="131"/>
      <c r="G24" s="30"/>
      <c r="H24" s="30"/>
      <c r="I24" s="132" t="s">
        <v>44</v>
      </c>
      <c r="J24" s="101" t="str">
        <f>CONCATENATE("METAS AÑO ",T11," POA")</f>
        <v>METAS AÑO 2018 POA</v>
      </c>
      <c r="K24" s="102"/>
      <c r="L24" s="106" t="str">
        <f>CONCATENATE("METAS AÑO ",T11," P.A.")</f>
        <v>METAS AÑO 2018 P.A.</v>
      </c>
      <c r="M24" s="131" t="s">
        <v>42</v>
      </c>
      <c r="N24" s="131"/>
      <c r="O24" s="89" t="str">
        <f>CONCATENATE("AVANCE METAS POA ",T11)</f>
        <v>AVANCE METAS POA 2018</v>
      </c>
      <c r="P24" s="89"/>
      <c r="Q24" s="89" t="str">
        <f>CONCATENATE("AVANCE METAS PA ",T11)</f>
        <v>AVANCE METAS PA 2018</v>
      </c>
      <c r="R24" s="89"/>
      <c r="S24" s="93" t="s">
        <v>26</v>
      </c>
      <c r="T24" s="83" t="s">
        <v>27</v>
      </c>
      <c r="U24" s="84" t="s">
        <v>28</v>
      </c>
      <c r="V24" s="83" t="s">
        <v>47</v>
      </c>
      <c r="W24" s="84" t="s">
        <v>48</v>
      </c>
      <c r="X24" s="82" t="s">
        <v>40</v>
      </c>
      <c r="Y24" s="80" t="s">
        <v>57</v>
      </c>
    </row>
    <row r="25" spans="1:25" ht="12.75" customHeight="1">
      <c r="A25" s="133"/>
      <c r="B25" s="131"/>
      <c r="C25" s="131"/>
      <c r="D25" s="131"/>
      <c r="E25" s="131"/>
      <c r="F25" s="131"/>
      <c r="G25" s="31"/>
      <c r="H25" s="131" t="s">
        <v>12</v>
      </c>
      <c r="I25" s="132"/>
      <c r="J25" s="103"/>
      <c r="K25" s="102"/>
      <c r="L25" s="106"/>
      <c r="M25" s="131"/>
      <c r="N25" s="131"/>
      <c r="O25" s="91" t="s">
        <v>25</v>
      </c>
      <c r="P25" s="82" t="s">
        <v>17</v>
      </c>
      <c r="Q25" s="88" t="s">
        <v>25</v>
      </c>
      <c r="R25" s="90" t="s">
        <v>17</v>
      </c>
      <c r="S25" s="94"/>
      <c r="T25" s="83"/>
      <c r="U25" s="84"/>
      <c r="V25" s="83"/>
      <c r="W25" s="84"/>
      <c r="X25" s="82"/>
      <c r="Y25" s="81"/>
    </row>
    <row r="26" spans="1:25" ht="30.75" customHeight="1">
      <c r="A26" s="133"/>
      <c r="B26" s="131"/>
      <c r="C26" s="131"/>
      <c r="D26" s="131"/>
      <c r="E26" s="131"/>
      <c r="F26" s="131"/>
      <c r="G26" s="31"/>
      <c r="H26" s="131"/>
      <c r="I26" s="132"/>
      <c r="J26" s="104"/>
      <c r="K26" s="105"/>
      <c r="L26" s="106"/>
      <c r="M26" s="131"/>
      <c r="N26" s="131"/>
      <c r="O26" s="91"/>
      <c r="P26" s="82"/>
      <c r="Q26" s="88"/>
      <c r="R26" s="90"/>
      <c r="S26" s="95"/>
      <c r="T26" s="83"/>
      <c r="U26" s="84"/>
      <c r="V26" s="83"/>
      <c r="W26" s="84"/>
      <c r="X26" s="82"/>
      <c r="Y26" s="81"/>
    </row>
    <row r="27" spans="1:25" ht="164.25" customHeight="1">
      <c r="A27" s="70">
        <v>1</v>
      </c>
      <c r="B27" s="110" t="s">
        <v>62</v>
      </c>
      <c r="C27" s="110"/>
      <c r="D27" s="110"/>
      <c r="E27" s="110"/>
      <c r="F27" s="110"/>
      <c r="G27" s="31"/>
      <c r="H27" s="64"/>
      <c r="I27" s="71" t="s">
        <v>63</v>
      </c>
      <c r="J27" s="100" t="s">
        <v>64</v>
      </c>
      <c r="K27" s="100"/>
      <c r="L27" s="72">
        <v>1</v>
      </c>
      <c r="M27" s="96" t="s">
        <v>65</v>
      </c>
      <c r="N27" s="96"/>
      <c r="O27" s="169">
        <v>0.4</v>
      </c>
      <c r="P27" s="170">
        <f>O27/L27</f>
        <v>0.4</v>
      </c>
      <c r="Q27" s="169">
        <f>P27/L27</f>
        <v>0.4</v>
      </c>
      <c r="R27" s="171">
        <f>Q27/L27</f>
        <v>0.4</v>
      </c>
      <c r="S27" s="63">
        <v>190000000</v>
      </c>
      <c r="T27" s="73">
        <v>188482394</v>
      </c>
      <c r="U27" s="74">
        <f>T27/S27</f>
        <v>0.9920126</v>
      </c>
      <c r="V27" s="75">
        <v>0</v>
      </c>
      <c r="W27" s="76">
        <v>0</v>
      </c>
      <c r="X27" s="77" t="s">
        <v>71</v>
      </c>
      <c r="Y27" s="78" t="s">
        <v>67</v>
      </c>
    </row>
    <row r="28" spans="1:23" s="54" customFormat="1" ht="24.75" customHeight="1" thickBot="1">
      <c r="A28" s="98" t="s">
        <v>1</v>
      </c>
      <c r="B28" s="98"/>
      <c r="C28" s="98"/>
      <c r="D28" s="98"/>
      <c r="E28" s="98"/>
      <c r="F28" s="98"/>
      <c r="G28" s="98"/>
      <c r="H28" s="98"/>
      <c r="I28" s="98"/>
      <c r="J28" s="98"/>
      <c r="K28" s="98"/>
      <c r="L28" s="98"/>
      <c r="M28" s="98"/>
      <c r="N28" s="98"/>
      <c r="O28" s="98"/>
      <c r="P28" s="60"/>
      <c r="Q28" s="45"/>
      <c r="R28" s="45"/>
      <c r="S28" s="65">
        <f>SUM(S27:S27)</f>
        <v>190000000</v>
      </c>
      <c r="T28" s="66">
        <f>SUM(T27:T27)</f>
        <v>188482394</v>
      </c>
      <c r="U28" s="67">
        <f>T28/S28</f>
        <v>0.9920126</v>
      </c>
      <c r="V28" s="68">
        <f>SUM(V27:V27)</f>
        <v>0</v>
      </c>
      <c r="W28" s="69">
        <f>V28/S28</f>
        <v>0</v>
      </c>
    </row>
    <row r="29" spans="2:21" s="54" customFormat="1" ht="30.75" customHeight="1" thickBot="1">
      <c r="B29" s="156" t="s">
        <v>38</v>
      </c>
      <c r="C29" s="157"/>
      <c r="D29" s="61">
        <v>1</v>
      </c>
      <c r="F29" s="46" t="s">
        <v>37</v>
      </c>
      <c r="G29" s="47">
        <v>42549</v>
      </c>
      <c r="H29" s="48"/>
      <c r="I29" s="62">
        <v>43236</v>
      </c>
      <c r="J29" s="49"/>
      <c r="K29" s="49"/>
      <c r="L29" s="49"/>
      <c r="M29" s="49"/>
      <c r="N29" s="49"/>
      <c r="O29" s="44"/>
      <c r="P29" s="50">
        <f>AVERAGE(P27:P27)</f>
        <v>0.4</v>
      </c>
      <c r="Q29" s="51"/>
      <c r="R29" s="43">
        <f>AVERAGE(R27:R27)</f>
        <v>0.4</v>
      </c>
      <c r="S29" s="97"/>
      <c r="T29" s="98"/>
      <c r="U29" s="52"/>
    </row>
    <row r="30" spans="8:19" s="53" customFormat="1" ht="12.75">
      <c r="H30" s="55"/>
      <c r="I30" s="55"/>
      <c r="O30" s="56"/>
      <c r="P30" s="56"/>
      <c r="Q30" s="56"/>
      <c r="R30" s="56"/>
      <c r="S30" s="56"/>
    </row>
    <row r="31" spans="8:19" s="57" customFormat="1" ht="12.75">
      <c r="H31" s="58"/>
      <c r="I31" s="58"/>
      <c r="O31" s="59"/>
      <c r="P31" s="59"/>
      <c r="Q31" s="59"/>
      <c r="R31" s="59"/>
      <c r="S31" s="59"/>
    </row>
    <row r="32" spans="1:24" s="12" customFormat="1" ht="21.75" customHeight="1">
      <c r="A32" s="38"/>
      <c r="B32" s="39"/>
      <c r="C32" s="107" t="s">
        <v>41</v>
      </c>
      <c r="D32" s="108"/>
      <c r="E32" s="108"/>
      <c r="F32" s="109"/>
      <c r="G32" s="92" t="s">
        <v>53</v>
      </c>
      <c r="H32" s="92"/>
      <c r="I32" s="92"/>
      <c r="J32" s="92"/>
      <c r="K32" s="11"/>
      <c r="L32" s="11"/>
      <c r="M32" s="11"/>
      <c r="N32" s="11"/>
      <c r="O32" s="11"/>
      <c r="P32" s="11"/>
      <c r="Q32" s="11"/>
      <c r="R32" s="11"/>
      <c r="S32" s="11"/>
      <c r="T32" s="11"/>
      <c r="U32" s="11"/>
      <c r="V32" s="11"/>
      <c r="W32" s="11"/>
      <c r="X32" s="11"/>
    </row>
    <row r="33" spans="1:24" s="12" customFormat="1" ht="29.25" customHeight="1">
      <c r="A33" s="99" t="s">
        <v>14</v>
      </c>
      <c r="B33" s="99"/>
      <c r="C33" s="87" t="s">
        <v>66</v>
      </c>
      <c r="D33" s="111"/>
      <c r="E33" s="111"/>
      <c r="F33" s="86"/>
      <c r="G33" s="40" t="s">
        <v>54</v>
      </c>
      <c r="H33" s="40"/>
      <c r="I33" s="87" t="str">
        <f>'[1]POA H.A.'!G24</f>
        <v>LUZ DEYANIRA GONZALEZ CASTILLO</v>
      </c>
      <c r="J33" s="86"/>
      <c r="K33" s="11"/>
      <c r="L33" s="11"/>
      <c r="M33" s="11"/>
      <c r="N33" s="11"/>
      <c r="O33" s="11"/>
      <c r="P33" s="11"/>
      <c r="Q33" s="11"/>
      <c r="R33" s="11"/>
      <c r="S33" s="11"/>
      <c r="T33" s="11"/>
      <c r="U33" s="11"/>
      <c r="V33" s="11"/>
      <c r="W33" s="11"/>
      <c r="X33" s="11"/>
    </row>
    <row r="34" spans="1:24" ht="29.25" customHeight="1">
      <c r="A34" s="159" t="s">
        <v>15</v>
      </c>
      <c r="B34" s="160"/>
      <c r="C34" s="87" t="s">
        <v>56</v>
      </c>
      <c r="D34" s="111"/>
      <c r="E34" s="111"/>
      <c r="F34" s="86"/>
      <c r="G34" s="40" t="s">
        <v>55</v>
      </c>
      <c r="H34" s="40"/>
      <c r="I34" s="87" t="str">
        <f>'[1]POA H.A.'!G25</f>
        <v>Subdirectora de Planeación y Sistemas de Información</v>
      </c>
      <c r="J34" s="86"/>
      <c r="K34" s="11"/>
      <c r="L34" s="11"/>
      <c r="M34" s="11"/>
      <c r="N34" s="11"/>
      <c r="O34" s="11"/>
      <c r="P34" s="11"/>
      <c r="Q34" s="11"/>
      <c r="R34" s="11"/>
      <c r="S34" s="11"/>
      <c r="T34" s="11"/>
      <c r="U34" s="11"/>
      <c r="V34" s="11"/>
      <c r="W34" s="11"/>
      <c r="X34" s="11"/>
    </row>
    <row r="35" spans="1:24" ht="29.25" customHeight="1">
      <c r="A35" s="99" t="s">
        <v>13</v>
      </c>
      <c r="B35" s="99"/>
      <c r="C35" s="158"/>
      <c r="D35" s="159"/>
      <c r="E35" s="159"/>
      <c r="F35" s="160"/>
      <c r="G35" s="40"/>
      <c r="H35" s="40"/>
      <c r="I35" s="87"/>
      <c r="J35" s="86"/>
      <c r="K35" s="11"/>
      <c r="L35" s="11"/>
      <c r="M35" s="11"/>
      <c r="N35" s="11"/>
      <c r="O35" s="11"/>
      <c r="P35" s="11"/>
      <c r="Q35" s="11"/>
      <c r="R35" s="11"/>
      <c r="S35" s="11"/>
      <c r="T35" s="11"/>
      <c r="U35" s="11"/>
      <c r="V35" s="11"/>
      <c r="W35" s="11"/>
      <c r="X35" s="11"/>
    </row>
    <row r="36" spans="1:24" ht="29.25" customHeight="1">
      <c r="A36" s="99" t="s">
        <v>16</v>
      </c>
      <c r="B36" s="99"/>
      <c r="C36" s="85" t="s">
        <v>70</v>
      </c>
      <c r="D36" s="111"/>
      <c r="E36" s="111"/>
      <c r="F36" s="86"/>
      <c r="G36" s="41">
        <v>42550</v>
      </c>
      <c r="H36" s="40"/>
      <c r="I36" s="85" t="str">
        <f>C36</f>
        <v>10/010/2018</v>
      </c>
      <c r="J36" s="86"/>
      <c r="K36" s="11"/>
      <c r="L36" s="11"/>
      <c r="M36" s="11"/>
      <c r="N36" s="11"/>
      <c r="O36" s="11"/>
      <c r="P36" s="11"/>
      <c r="Q36" s="11"/>
      <c r="R36" s="11"/>
      <c r="S36" s="11"/>
      <c r="T36" s="11"/>
      <c r="U36" s="11"/>
      <c r="V36" s="11"/>
      <c r="W36" s="11"/>
      <c r="X36" s="11"/>
    </row>
    <row r="49" ht="12.75">
      <c r="M49" s="32"/>
    </row>
  </sheetData>
  <sheetProtection/>
  <mergeCells count="65">
    <mergeCell ref="O23:P23"/>
    <mergeCell ref="U1:X1"/>
    <mergeCell ref="U2:X2"/>
    <mergeCell ref="A5:X5"/>
    <mergeCell ref="A1:C4"/>
    <mergeCell ref="D1:T2"/>
    <mergeCell ref="A18:C20"/>
    <mergeCell ref="D18:I20"/>
    <mergeCell ref="T11:T13"/>
    <mergeCell ref="D11:I11"/>
    <mergeCell ref="A36:B36"/>
    <mergeCell ref="A35:B35"/>
    <mergeCell ref="B29:C29"/>
    <mergeCell ref="C34:F34"/>
    <mergeCell ref="C35:F35"/>
    <mergeCell ref="H25:H26"/>
    <mergeCell ref="A28:O28"/>
    <mergeCell ref="A24:A26"/>
    <mergeCell ref="C36:F36"/>
    <mergeCell ref="A34:B34"/>
    <mergeCell ref="U3:W3"/>
    <mergeCell ref="A12:C14"/>
    <mergeCell ref="O14:X14"/>
    <mergeCell ref="U4:W4"/>
    <mergeCell ref="D3:T4"/>
    <mergeCell ref="A21:C23"/>
    <mergeCell ref="M11:N13"/>
    <mergeCell ref="A11:C11"/>
    <mergeCell ref="A15:C17"/>
    <mergeCell ref="D15:I17"/>
    <mergeCell ref="S11:S13"/>
    <mergeCell ref="D12:I14"/>
    <mergeCell ref="Q23:R23"/>
    <mergeCell ref="D21:I23"/>
    <mergeCell ref="B24:F26"/>
    <mergeCell ref="P25:P26"/>
    <mergeCell ref="I24:I26"/>
    <mergeCell ref="Q24:R24"/>
    <mergeCell ref="O11:R11"/>
    <mergeCell ref="M24:N26"/>
    <mergeCell ref="A33:B33"/>
    <mergeCell ref="J27:K27"/>
    <mergeCell ref="J24:K26"/>
    <mergeCell ref="L24:L26"/>
    <mergeCell ref="I34:J34"/>
    <mergeCell ref="C32:F32"/>
    <mergeCell ref="I33:J33"/>
    <mergeCell ref="B27:F27"/>
    <mergeCell ref="C33:F33"/>
    <mergeCell ref="R25:R26"/>
    <mergeCell ref="O25:O26"/>
    <mergeCell ref="G32:J32"/>
    <mergeCell ref="S24:S26"/>
    <mergeCell ref="M27:N27"/>
    <mergeCell ref="S29:T29"/>
    <mergeCell ref="Y24:Y26"/>
    <mergeCell ref="X24:X26"/>
    <mergeCell ref="T24:T26"/>
    <mergeCell ref="U24:U26"/>
    <mergeCell ref="V24:V26"/>
    <mergeCell ref="I36:J36"/>
    <mergeCell ref="I35:J35"/>
    <mergeCell ref="W24:W26"/>
    <mergeCell ref="Q25:Q26"/>
    <mergeCell ref="O24:P24"/>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2016-09-30T12:49:15Z</cp:lastPrinted>
  <dcterms:created xsi:type="dcterms:W3CDTF">2009-04-01T16:45:05Z</dcterms:created>
  <dcterms:modified xsi:type="dcterms:W3CDTF">2018-10-09T14:34:11Z</dcterms:modified>
  <cp:category/>
  <cp:version/>
  <cp:contentType/>
  <cp:contentStatus/>
</cp:coreProperties>
</file>