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activeTab="0"/>
  </bookViews>
  <sheets>
    <sheet name="POA-1" sheetId="1" r:id="rId1"/>
  </sheets>
  <externalReferences>
    <externalReference r:id="rId4"/>
    <externalReference r:id="rId5"/>
    <externalReference r:id="rId6"/>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<sst xmlns="http://schemas.openxmlformats.org/spreadsheetml/2006/main" count="84" uniqueCount="73">
  <si>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</si>
  <si>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</si>
  <si>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</si>
  <si>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</si>
  <si>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</si>
  <si>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</si>
  <si>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</si>
  <si>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</si>
  <si>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</si>
  <si>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</si>
  <si>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</si>
  <si>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</si>
  <si>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</si>
  <si>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</si>
  <si>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</si>
  <si>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</si>
  <si>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</si>
  <si>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</si>
  <si>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</si>
  <si>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</si>
  <si>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</si>
  <si>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</si>
  <si>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</si>
  <si>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</si>
  <si>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</si>
  <si>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</si>
  <si>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</si>
  <si>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</si>
  <si>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</si>
  <si>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</si>
  <si>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</si>
  <si>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</si>
  <si>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</si>
  <si>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</si>
  <si>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</si>
  <si>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</si>
  <si>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</si>
  <si>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</si>
  <si>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</si>
  <si>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</si>
  <si>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</si>
  <si>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</si>
  <si>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</si>
  <si>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</si>
  <si>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</si>
  <si>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</si>
  <si>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</si>
  <si>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</si>
  <si>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</si>
  <si>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</si>
  <si>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</si>
  <si>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</si>
  <si>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</si>
  <si>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</si>
  <si>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</si>
  <si>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</si>
  <si>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Profesionales Especializados</t>
  </si>
  <si>
    <r>
      <rPr>
        <b/>
        <sz val="10"/>
        <rFont val="Arial"/>
        <family val="2"/>
      </rPr>
      <t>FUENTE DE VERIFICACION DE EVIDENCIAS REPORTADAS</t>
    </r>
    <r>
      <rPr>
        <sz val="10"/>
        <rFont val="Arial"/>
        <family val="0"/>
      </rPr>
      <t xml:space="preserve"> 
(Señalar ruta magnetica o fisica de acceso a la evidencia)</t>
    </r>
  </si>
  <si>
    <t>JUNIO</t>
  </si>
  <si>
    <t>NOVIEMBRE</t>
  </si>
  <si>
    <t>530 900 01 01 02</t>
  </si>
  <si>
    <t>Versión 0</t>
  </si>
  <si>
    <t>Formular y/o actualizar los planes de manejo priorizados para la vigencia</t>
  </si>
  <si>
    <t>Dos Planes de manejo formulados y un plan de manejo actualizado</t>
  </si>
  <si>
    <t>No. PM formulados y PM actualizados/No. PM para formular y actualizar</t>
  </si>
  <si>
    <t>Suscribir un convenio con Corpochivor y CAR para el cuplimiento de los compromisos en el marco de la Unicón Europea</t>
  </si>
  <si>
    <t>100% de los compromisos adquiridos en el marco de la Unión Europea</t>
  </si>
  <si>
    <t>% de los compromisos adquiridos en el marco de la Unión Europea/No de compromisos programados</t>
  </si>
  <si>
    <t>Biodiversidad/planificacion ambiental/estructura ecologica principal</t>
  </si>
  <si>
    <t>HUGO ARMANDO DIAZ SUAREZ</t>
  </si>
  <si>
    <t>MARZO</t>
  </si>
  <si>
    <t>Se realizó el contrato de consultoría CCC 239-2017 que tiene po objeto "Formular los planes de manejo de las áreas protegidas Parque Natural Regional Pan de azúcar-el Consuelo y la Reserva Forestal Protectora El Malmo y la actualización del plan de manejo del Parque Natural Regional Unidad Biogeográfica Siscunsí-Oceta de acuerdo a lo establecido en el decreto 1076 de 2015". En la actualidad se adelanta la fase de socialización con los actores y la fase de campo de los componentes biofisicos..
se realizaron los primeros acercamientos con las comunidades de los municipios de Sogamoso, Aquitania, Mongua y Mongui para avanzar en el proceso de actualización del plan de manejo del PNR Siscunsí.Ocetá y el análisis preliminar de la infromación secundaria y la definición de los puntos de muestreo de los componentes biofísico.</t>
  </si>
  <si>
    <t>Se participo del tercer comité técnico del proyecto "páramos, biodiversidad y recursos hídricos de los Andes del norte" con la comisión conjunta del páramo de rabanal para definir las acicones para el cumplimiento de los compromisos con la unión Eurpea.
Se realizó la primera reunión de comisión conjunta para establecer el seguimiento del convenio con la Unión Europea para el fortalecimienot del complejo de páramo Rabanal-Río Bogota entre Corpoboyaca, CAR,  Corpochivor, gobernación de Boyacá, RAPE, Municipio de Tunha el dia 09 de Marxo de 2018.</t>
  </si>
</sst>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0.0%"/>
    <numFmt numFmtId="192" formatCode="0.000"/>
    <numFmt numFmtId="193" formatCode="0.0000"/>
    <numFmt numFmtId="194" formatCode="0_);\(0\)"/>
    <numFmt numFmtId="195" formatCode="#,##0.000"/>
    <numFmt numFmtId="196" formatCode="#,##0.0000"/>
    <numFmt numFmtId="197" formatCode="#,##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
    <numFmt numFmtId="203" formatCode="0.0000%"/>
    <numFmt numFmtId="204" formatCode="_(* #,##0.0_);_(* \(#,##0.0\);_(* &quot;-&quot;??_);_(@_)"/>
    <numFmt numFmtId="205" formatCode="0.00000%"/>
    <numFmt numFmtId="206" formatCode="_-&quot;$&quot;* #,##0_-;\-&quot;$&quot;* #,##0_-;_-&quot;$&quot;* &quot;-&quot;??_-;_-@_-"/>
    <numFmt numFmtId="207" formatCode="0.00000000"/>
    <numFmt numFmtId="208" formatCode="0.0000000"/>
    <numFmt numFmtId="209" formatCode="0.000000"/>
    <numFmt numFmtId="210" formatCode="0.00000"/>
    <numFmt numFmtId="211" formatCode="[$-240A]hh:mm:ss\ AM/PM"/>
    <numFmt numFmtId="212" formatCode="0.0"/>
  </numFmts>
  <fonts count="3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sz val="10"/>
      <color indexed="8"/>
      <name val="Arial"/>
      <family val="2"/>
    </font>
    <font>
      <sz val="10"/>
      <color indexed="8"/>
      <name val="Calibri"/>
      <family val="2"/>
    </font>
    <font>
      <sz val="10"/>
      <name val="Calibri"/>
      <family val="2"/>
    </font>
    <font>
      <b/>
      <sz val="10"/>
      <color indexed="8"/>
      <name val="Arial"/>
      <family val="2"/>
    </font>
    <font>
      <sz val="10"/>
      <color indexed="10"/>
      <name val="Arial"/>
      <family val="2"/>
    </font>
    <font>
      <sz val="10"/>
      <color theme="1"/>
      <name val="Arial"/>
      <family val="2"/>
    </font>
    <font>
      <sz val="10"/>
      <color theme="1"/>
      <name val="Calibri"/>
      <family val="2"/>
    </font>
    <font>
      <sz val="10"/>
      <color rgb="FFFF0000"/>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style="thin"/>
      <right/>
      <top style="thin"/>
      <bottom style="thin"/>
    </border>
    <border>
      <left/>
      <right style="thin"/>
      <top style="thin"/>
      <bottom/>
    </border>
    <border>
      <left/>
      <right style="thin"/>
      <top/>
      <bottom style="medium"/>
    </border>
    <border>
      <left/>
      <right/>
      <top style="thin"/>
      <bottom style="thin"/>
    </border>
    <border>
      <left style="medium"/>
      <right style="medium"/>
      <top style="medium"/>
      <bottom style="medium"/>
    </border>
    <border>
      <left/>
      <right/>
      <top/>
      <bottom style="thin"/>
    </border>
    <border>
      <left style="medium"/>
      <right style="thin"/>
      <top>
        <color indexed="63"/>
      </top>
      <bottom style="medium"/>
    </border>
    <border>
      <left/>
      <right style="thin"/>
      <top style="thin"/>
      <bottom style="thin"/>
    </border>
    <border>
      <left style="thin"/>
      <right style="thin"/>
      <top/>
      <bottom/>
    </border>
    <border>
      <left style="thin"/>
      <right style="thin"/>
      <top/>
      <bottom style="thin"/>
    </border>
    <border>
      <left style="medium"/>
      <right/>
      <top style="thin"/>
      <bottom/>
    </border>
    <border>
      <left/>
      <right/>
      <top style="thin"/>
      <bottom/>
    </border>
    <border>
      <left style="medium"/>
      <right/>
      <top/>
      <bottom/>
    </border>
    <border>
      <left/>
      <right style="thin"/>
      <top/>
      <bottom/>
    </border>
    <border>
      <left style="thin"/>
      <right/>
      <top style="thin"/>
      <bottom/>
    </border>
    <border>
      <left style="thin"/>
      <right/>
      <top/>
      <bottom/>
    </border>
    <border>
      <left style="thin"/>
      <right/>
      <top/>
      <bottom style="thin"/>
    </border>
    <border>
      <left/>
      <right style="thin"/>
      <top/>
      <bottom style="thin"/>
    </border>
    <border>
      <left style="medium"/>
      <right/>
      <top/>
      <bottom style="medium"/>
    </border>
    <border>
      <left style="medium"/>
      <right/>
      <top style="medium"/>
      <bottom style="thin"/>
    </border>
    <border>
      <left/>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88">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49" applyNumberFormat="1" applyFont="1" applyBorder="1" applyAlignment="1" applyProtection="1">
      <alignment vertical="center"/>
      <protection locked="0"/>
    </xf>
    <xf numFmtId="49" fontId="20" fillId="0" borderId="0" xfId="49"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49" applyNumberFormat="1" applyFon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10" xfId="0" applyNumberFormat="1" applyFont="1" applyFill="1" applyBorder="1" applyAlignment="1" applyProtection="1">
      <alignment horizontal="right"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19" fillId="0" borderId="14"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3" fontId="19" fillId="24" borderId="0" xfId="0" applyNumberFormat="1" applyFont="1" applyFill="1" applyBorder="1" applyAlignment="1" applyProtection="1">
      <alignment horizontal="right" vertical="center"/>
      <protection/>
    </xf>
    <xf numFmtId="0" fontId="19" fillId="0" borderId="15" xfId="0" applyFont="1" applyBorder="1" applyAlignment="1" applyProtection="1">
      <alignment vertical="center" wrapText="1"/>
      <protection/>
    </xf>
    <xf numFmtId="9" fontId="0" fillId="0" borderId="10" xfId="55" applyFont="1" applyBorder="1" applyAlignment="1" applyProtection="1">
      <alignment horizontal="center" vertical="center"/>
      <protection/>
    </xf>
    <xf numFmtId="0" fontId="19" fillId="0" borderId="13" xfId="0" applyFont="1" applyBorder="1" applyAlignment="1" applyProtection="1">
      <alignment horizontal="center" vertical="center" wrapText="1"/>
      <protection/>
    </xf>
    <xf numFmtId="187" fontId="27" fillId="0" borderId="13" xfId="50" applyNumberFormat="1" applyFont="1" applyFill="1" applyBorder="1" applyAlignment="1">
      <alignment horizontal="center" vertical="center" wrapText="1"/>
    </xf>
    <xf numFmtId="9" fontId="27" fillId="0" borderId="13" xfId="55" applyFont="1" applyBorder="1" applyAlignment="1" applyProtection="1">
      <alignment horizontal="center" vertical="center"/>
      <protection locked="0"/>
    </xf>
    <xf numFmtId="49" fontId="0" fillId="0" borderId="13" xfId="49" applyNumberFormat="1" applyFont="1" applyBorder="1" applyAlignment="1" applyProtection="1">
      <alignment horizontal="justify" vertical="center" wrapText="1"/>
      <protection locked="0"/>
    </xf>
    <xf numFmtId="9" fontId="27" fillId="0" borderId="13" xfId="49" applyNumberFormat="1" applyFont="1" applyBorder="1" applyAlignment="1" applyProtection="1">
      <alignment horizontal="center" vertical="center" wrapText="1"/>
      <protection/>
    </xf>
    <xf numFmtId="9" fontId="19" fillId="0" borderId="10" xfId="55" applyFont="1" applyBorder="1" applyAlignment="1" applyProtection="1">
      <alignment horizontal="justify" vertical="center" wrapText="1"/>
      <protection/>
    </xf>
    <xf numFmtId="9" fontId="0" fillId="0" borderId="10" xfId="55" applyFont="1" applyBorder="1" applyAlignment="1" applyProtection="1">
      <alignment horizontal="justify" vertical="center" wrapText="1"/>
      <protection/>
    </xf>
    <xf numFmtId="9" fontId="27" fillId="0" borderId="10" xfId="55" applyFont="1" applyBorder="1" applyAlignment="1" applyProtection="1">
      <alignment horizontal="center" vertical="center" wrapText="1"/>
      <protection locked="0"/>
    </xf>
    <xf numFmtId="9" fontId="0" fillId="0" borderId="10" xfId="55" applyFont="1" applyBorder="1" applyAlignment="1" applyProtection="1">
      <alignment horizontal="justify" vertical="center" wrapText="1"/>
      <protection locked="0"/>
    </xf>
    <xf numFmtId="9" fontId="19" fillId="0" borderId="0" xfId="55" applyFont="1" applyBorder="1" applyAlignment="1" applyProtection="1">
      <alignment horizontal="right" vertical="center"/>
      <protection/>
    </xf>
    <xf numFmtId="9" fontId="19" fillId="16" borderId="16" xfId="55" applyFont="1" applyFill="1" applyBorder="1" applyAlignment="1" applyProtection="1">
      <alignment horizontal="center" vertical="center"/>
      <protection/>
    </xf>
    <xf numFmtId="9" fontId="0" fillId="0" borderId="10" xfId="55" applyFont="1" applyBorder="1" applyAlignment="1" applyProtection="1">
      <alignment horizontal="justify" vertical="center"/>
      <protection/>
    </xf>
    <xf numFmtId="9" fontId="0" fillId="0" borderId="14" xfId="55" applyFont="1" applyBorder="1" applyAlignment="1" applyProtection="1">
      <alignment vertical="top" wrapText="1"/>
      <protection/>
    </xf>
    <xf numFmtId="9" fontId="0" fillId="0" borderId="17" xfId="55" applyFont="1" applyBorder="1" applyAlignment="1" applyProtection="1">
      <alignment vertical="top" wrapText="1"/>
      <protection/>
    </xf>
    <xf numFmtId="9" fontId="0" fillId="0" borderId="0" xfId="55" applyFont="1" applyBorder="1" applyAlignment="1" applyProtection="1">
      <alignment vertical="top" wrapText="1"/>
      <protection/>
    </xf>
    <xf numFmtId="9" fontId="0" fillId="0" borderId="18" xfId="55" applyFont="1" applyFill="1" applyBorder="1" applyAlignment="1" applyProtection="1">
      <alignment horizontal="center" vertical="center"/>
      <protection/>
    </xf>
    <xf numFmtId="9" fontId="0" fillId="0" borderId="0" xfId="55" applyFont="1" applyFill="1" applyBorder="1" applyAlignment="1" applyProtection="1">
      <alignment horizontal="center" vertical="center"/>
      <protection/>
    </xf>
    <xf numFmtId="9" fontId="0" fillId="0" borderId="0" xfId="55" applyFont="1" applyFill="1" applyBorder="1" applyAlignment="1" applyProtection="1">
      <alignment vertical="center"/>
      <protection/>
    </xf>
    <xf numFmtId="9" fontId="0" fillId="0" borderId="0" xfId="55" applyFont="1" applyBorder="1" applyAlignment="1" applyProtection="1">
      <alignment vertical="center"/>
      <protection locked="0"/>
    </xf>
    <xf numFmtId="9" fontId="0" fillId="0" borderId="0" xfId="55" applyFont="1" applyBorder="1" applyAlignment="1" applyProtection="1">
      <alignment vertical="center"/>
      <protection/>
    </xf>
    <xf numFmtId="9" fontId="0" fillId="0" borderId="0" xfId="55" applyFont="1" applyBorder="1" applyAlignment="1" applyProtection="1">
      <alignment horizontal="left" vertical="center"/>
      <protection locked="0"/>
    </xf>
    <xf numFmtId="9" fontId="0" fillId="0" borderId="0" xfId="55" applyFont="1" applyBorder="1" applyAlignment="1" applyProtection="1">
      <alignment vertical="center"/>
      <protection locked="0"/>
    </xf>
    <xf numFmtId="9" fontId="0" fillId="0" borderId="19" xfId="55" applyFont="1" applyBorder="1" applyAlignment="1" applyProtection="1">
      <alignment vertical="center"/>
      <protection locked="0"/>
    </xf>
    <xf numFmtId="9" fontId="0" fillId="0" borderId="19" xfId="55" applyFont="1" applyBorder="1" applyAlignment="1" applyProtection="1">
      <alignment horizontal="left" vertical="center"/>
      <protection locked="0"/>
    </xf>
    <xf numFmtId="9" fontId="0" fillId="0" borderId="19" xfId="55" applyFont="1" applyBorder="1" applyAlignment="1" applyProtection="1">
      <alignment vertical="center"/>
      <protection locked="0"/>
    </xf>
    <xf numFmtId="0" fontId="33" fillId="0" borderId="13" xfId="0" applyFont="1" applyBorder="1" applyAlignment="1" applyProtection="1">
      <alignment horizontal="justify" vertical="center" wrapText="1"/>
      <protection/>
    </xf>
    <xf numFmtId="9" fontId="19" fillId="16" borderId="20" xfId="55" applyFont="1" applyFill="1" applyBorder="1" applyAlignment="1" applyProtection="1">
      <alignment horizontal="center" vertical="center"/>
      <protection/>
    </xf>
    <xf numFmtId="0" fontId="0" fillId="0" borderId="10" xfId="55" applyNumberFormat="1" applyFont="1" applyBorder="1" applyAlignment="1" applyProtection="1">
      <alignment horizontal="center" vertical="center"/>
      <protection/>
    </xf>
    <xf numFmtId="9" fontId="0" fillId="0" borderId="10" xfId="55" applyFont="1" applyBorder="1" applyAlignment="1">
      <alignment vertical="center" wrapText="1"/>
    </xf>
    <xf numFmtId="9" fontId="0" fillId="0" borderId="10" xfId="55" applyFont="1" applyFill="1" applyBorder="1" applyAlignment="1" applyProtection="1">
      <alignment horizontal="center" vertical="center" wrapText="1"/>
      <protection/>
    </xf>
    <xf numFmtId="187" fontId="27" fillId="0" borderId="13" xfId="47" applyNumberFormat="1" applyFont="1" applyFill="1" applyBorder="1" applyAlignment="1">
      <alignment horizontal="center" vertical="center" wrapText="1"/>
    </xf>
    <xf numFmtId="9" fontId="27" fillId="0" borderId="13" xfId="55" applyFont="1" applyFill="1" applyBorder="1" applyAlignment="1">
      <alignment horizontal="center" vertical="center" wrapText="1"/>
    </xf>
    <xf numFmtId="187" fontId="19" fillId="0" borderId="10" xfId="47" applyNumberFormat="1" applyFont="1" applyFill="1" applyBorder="1" applyAlignment="1" applyProtection="1">
      <alignment horizontal="left" vertical="center"/>
      <protection/>
    </xf>
    <xf numFmtId="187" fontId="19" fillId="0" borderId="10" xfId="55" applyNumberFormat="1" applyFont="1" applyFill="1" applyBorder="1" applyAlignment="1" applyProtection="1">
      <alignment horizontal="center" vertical="center" wrapText="1"/>
      <protection/>
    </xf>
    <xf numFmtId="187" fontId="19" fillId="0" borderId="10" xfId="47" applyNumberFormat="1" applyFont="1" applyFill="1" applyBorder="1" applyAlignment="1" applyProtection="1">
      <alignment horizontal="left" vertical="center" wrapText="1"/>
      <protection/>
    </xf>
    <xf numFmtId="0" fontId="0" fillId="0" borderId="21" xfId="55" applyNumberFormat="1" applyFont="1" applyBorder="1" applyAlignment="1" applyProtection="1">
      <alignment horizontal="center" vertical="center"/>
      <protection/>
    </xf>
    <xf numFmtId="14" fontId="0" fillId="0" borderId="10" xfId="55" applyNumberFormat="1" applyFont="1" applyBorder="1" applyAlignment="1" applyProtection="1">
      <alignment horizontal="center" vertical="center"/>
      <protection/>
    </xf>
    <xf numFmtId="206" fontId="34" fillId="24" borderId="10" xfId="51" applyNumberFormat="1" applyFont="1"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187" fontId="0" fillId="0" borderId="10" xfId="0" applyNumberFormat="1" applyFont="1" applyBorder="1" applyAlignment="1" applyProtection="1">
      <alignment vertical="center" wrapText="1"/>
      <protection locked="0"/>
    </xf>
    <xf numFmtId="10" fontId="27" fillId="0" borderId="10" xfId="55" applyNumberFormat="1" applyFont="1" applyBorder="1" applyAlignment="1" applyProtection="1">
      <alignment horizontal="center" vertical="center" wrapText="1"/>
      <protection locked="0"/>
    </xf>
    <xf numFmtId="2" fontId="27" fillId="0" borderId="10" xfId="55" applyNumberFormat="1" applyFont="1" applyBorder="1" applyAlignment="1" applyProtection="1">
      <alignment horizontal="center" vertical="center" wrapText="1"/>
      <protection locked="0"/>
    </xf>
    <xf numFmtId="206" fontId="30" fillId="24" borderId="10" xfId="51" applyNumberFormat="1" applyFont="1" applyFill="1" applyBorder="1" applyAlignment="1" applyProtection="1">
      <alignment horizontal="center" vertical="center"/>
      <protection/>
    </xf>
    <xf numFmtId="191" fontId="27" fillId="0" borderId="13" xfId="50" applyNumberFormat="1" applyFont="1" applyFill="1" applyBorder="1" applyAlignment="1">
      <alignment horizontal="center" vertical="center" wrapText="1"/>
    </xf>
    <xf numFmtId="1" fontId="27" fillId="0" borderId="13" xfId="50" applyNumberFormat="1" applyFont="1" applyFill="1" applyBorder="1" applyAlignment="1">
      <alignment horizontal="center" vertical="center" wrapText="1"/>
    </xf>
    <xf numFmtId="9" fontId="27" fillId="0" borderId="13" xfId="50" applyNumberFormat="1" applyFont="1" applyFill="1" applyBorder="1" applyAlignment="1">
      <alignment horizontal="center" vertical="center" wrapText="1"/>
    </xf>
    <xf numFmtId="10" fontId="27" fillId="0" borderId="13" xfId="55" applyNumberFormat="1" applyFont="1" applyBorder="1" applyAlignment="1" applyProtection="1">
      <alignment horizontal="center" vertical="center" wrapText="1"/>
      <protection locked="0"/>
    </xf>
    <xf numFmtId="10" fontId="0" fillId="0" borderId="13" xfId="55" applyNumberFormat="1"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protection/>
    </xf>
    <xf numFmtId="0" fontId="24" fillId="0" borderId="13"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0" fontId="19" fillId="0" borderId="10" xfId="0" applyFont="1" applyBorder="1" applyAlignment="1" applyProtection="1">
      <alignment horizontal="center" vertical="center" wrapText="1"/>
      <protection/>
    </xf>
    <xf numFmtId="9" fontId="19" fillId="0" borderId="0" xfId="55" applyFont="1" applyBorder="1" applyAlignment="1" applyProtection="1">
      <alignment horizontal="right" vertical="center"/>
      <protection/>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1" fillId="0" borderId="21" xfId="0" applyFont="1" applyBorder="1" applyAlignment="1">
      <alignment horizontal="center" vertical="center"/>
    </xf>
    <xf numFmtId="0" fontId="19" fillId="16" borderId="24" xfId="0" applyFont="1" applyFill="1" applyBorder="1" applyAlignment="1" applyProtection="1">
      <alignment horizontal="left" vertical="center" wrapText="1"/>
      <protection/>
    </xf>
    <xf numFmtId="0" fontId="19" fillId="16" borderId="25" xfId="0" applyFont="1" applyFill="1" applyBorder="1" applyAlignment="1" applyProtection="1">
      <alignment horizontal="left" vertical="center" wrapText="1"/>
      <protection/>
    </xf>
    <xf numFmtId="0" fontId="19" fillId="16" borderId="15" xfId="0" applyFont="1" applyFill="1" applyBorder="1" applyAlignment="1" applyProtection="1">
      <alignment horizontal="left" vertical="center" wrapText="1"/>
      <protection/>
    </xf>
    <xf numFmtId="0" fontId="19" fillId="16" borderId="26"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27" xfId="0" applyFont="1" applyFill="1" applyBorder="1" applyAlignment="1" applyProtection="1">
      <alignment horizontal="left" vertical="center" wrapText="1"/>
      <protection/>
    </xf>
    <xf numFmtId="0" fontId="19" fillId="0" borderId="28" xfId="0" applyFont="1" applyFill="1" applyBorder="1" applyAlignment="1" applyProtection="1">
      <alignment horizontal="center" vertical="center" wrapText="1"/>
      <protection/>
    </xf>
    <xf numFmtId="0" fontId="19" fillId="0" borderId="15" xfId="0" applyFont="1" applyFill="1" applyBorder="1" applyAlignment="1" applyProtection="1">
      <alignment horizontal="center" vertical="center" wrapText="1"/>
      <protection/>
    </xf>
    <xf numFmtId="0" fontId="19" fillId="0" borderId="29" xfId="0" applyFont="1" applyFill="1" applyBorder="1" applyAlignment="1" applyProtection="1">
      <alignment horizontal="center" vertical="center" wrapText="1"/>
      <protection/>
    </xf>
    <xf numFmtId="0" fontId="19" fillId="0" borderId="27" xfId="0" applyFont="1" applyFill="1" applyBorder="1" applyAlignment="1" applyProtection="1">
      <alignment horizontal="center" vertical="center" wrapText="1"/>
      <protection/>
    </xf>
    <xf numFmtId="0" fontId="19" fillId="0" borderId="30" xfId="0" applyFont="1" applyFill="1" applyBorder="1" applyAlignment="1" applyProtection="1">
      <alignment horizontal="center" vertical="center" wrapText="1"/>
      <protection/>
    </xf>
    <xf numFmtId="0" fontId="19" fillId="0" borderId="31" xfId="0" applyFont="1" applyFill="1" applyBorder="1" applyAlignment="1" applyProtection="1">
      <alignment horizontal="center" vertical="center" wrapText="1"/>
      <protection/>
    </xf>
    <xf numFmtId="0" fontId="18" fillId="0" borderId="17" xfId="0" applyFont="1" applyBorder="1" applyAlignment="1">
      <alignment horizontal="center" vertical="center"/>
    </xf>
    <xf numFmtId="0" fontId="18" fillId="0" borderId="21" xfId="0" applyFont="1" applyBorder="1" applyAlignment="1">
      <alignment horizontal="center" vertical="center"/>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19" fillId="16" borderId="32"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6" xfId="0" applyFont="1" applyFill="1" applyBorder="1" applyAlignment="1" applyProtection="1">
      <alignment horizontal="left" vertical="center" wrapText="1"/>
      <protection/>
    </xf>
    <xf numFmtId="0" fontId="0" fillId="0" borderId="28" xfId="0" applyFont="1" applyFill="1" applyBorder="1" applyAlignment="1" applyProtection="1">
      <alignment horizontal="justify" vertical="center" wrapText="1"/>
      <protection/>
    </xf>
    <xf numFmtId="0" fontId="0" fillId="0" borderId="25" xfId="0" applyFont="1" applyFill="1" applyBorder="1" applyAlignment="1" applyProtection="1">
      <alignment horizontal="justify" vertical="center" wrapText="1"/>
      <protection/>
    </xf>
    <xf numFmtId="0" fontId="0" fillId="0" borderId="15" xfId="0" applyFont="1" applyFill="1" applyBorder="1" applyAlignment="1" applyProtection="1">
      <alignment horizontal="justify" vertical="center" wrapText="1"/>
      <protection/>
    </xf>
    <xf numFmtId="0" fontId="0" fillId="0" borderId="29"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30" xfId="0" applyFont="1" applyFill="1" applyBorder="1" applyAlignment="1" applyProtection="1">
      <alignment horizontal="justify" vertical="center" wrapText="1"/>
      <protection/>
    </xf>
    <xf numFmtId="0" fontId="0" fillId="0" borderId="19"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21" fillId="0" borderId="10" xfId="0" applyFont="1" applyBorder="1" applyAlignment="1">
      <alignment horizontal="center" vertical="center"/>
    </xf>
    <xf numFmtId="9" fontId="0" fillId="0" borderId="14" xfId="55" applyFont="1" applyBorder="1" applyAlignment="1" applyProtection="1">
      <alignment horizontal="left" vertical="center"/>
      <protection/>
    </xf>
    <xf numFmtId="9" fontId="0" fillId="0" borderId="21" xfId="55" applyFont="1" applyBorder="1" applyAlignment="1" applyProtection="1">
      <alignment horizontal="left" vertical="center"/>
      <protection/>
    </xf>
    <xf numFmtId="0" fontId="18" fillId="0" borderId="14" xfId="0" applyFont="1" applyBorder="1" applyAlignment="1">
      <alignment horizontal="center" vertical="center"/>
    </xf>
    <xf numFmtId="1" fontId="0" fillId="0" borderId="28" xfId="0" applyNumberFormat="1" applyFont="1" applyFill="1" applyBorder="1" applyAlignment="1" applyProtection="1">
      <alignment horizontal="justify" vertical="center" wrapText="1"/>
      <protection/>
    </xf>
    <xf numFmtId="1" fontId="0" fillId="0" borderId="25" xfId="0" applyNumberFormat="1" applyFont="1" applyFill="1" applyBorder="1" applyAlignment="1" applyProtection="1">
      <alignment horizontal="justify" vertical="center" wrapText="1"/>
      <protection/>
    </xf>
    <xf numFmtId="1" fontId="0" fillId="0" borderId="15" xfId="0" applyNumberFormat="1" applyFont="1" applyFill="1" applyBorder="1" applyAlignment="1" applyProtection="1">
      <alignment horizontal="justify" vertical="center" wrapText="1"/>
      <protection/>
    </xf>
    <xf numFmtId="1" fontId="0" fillId="0" borderId="29"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30" xfId="0" applyNumberFormat="1" applyFont="1" applyFill="1" applyBorder="1" applyAlignment="1" applyProtection="1">
      <alignment horizontal="justify" vertical="center" wrapText="1"/>
      <protection/>
    </xf>
    <xf numFmtId="1" fontId="0" fillId="0" borderId="19" xfId="0" applyNumberFormat="1" applyFont="1" applyFill="1" applyBorder="1" applyAlignment="1" applyProtection="1">
      <alignment horizontal="justify" vertical="center" wrapText="1"/>
      <protection/>
    </xf>
    <xf numFmtId="1" fontId="0" fillId="0" borderId="31" xfId="0" applyNumberFormat="1" applyFont="1" applyFill="1" applyBorder="1" applyAlignment="1" applyProtection="1">
      <alignment horizontal="justify" vertical="center" wrapText="1"/>
      <protection/>
    </xf>
    <xf numFmtId="14" fontId="21" fillId="0" borderId="14" xfId="0" applyNumberFormat="1" applyFont="1" applyBorder="1" applyAlignment="1">
      <alignment horizontal="center" vertical="center"/>
    </xf>
    <xf numFmtId="0" fontId="0" fillId="0" borderId="28"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49" fontId="23" fillId="0" borderId="10" xfId="49" applyNumberFormat="1" applyFont="1" applyBorder="1" applyAlignment="1" applyProtection="1">
      <alignment horizontal="center" vertical="center" wrapText="1"/>
      <protection locked="0"/>
    </xf>
    <xf numFmtId="0" fontId="18" fillId="0" borderId="23" xfId="0" applyFont="1" applyBorder="1" applyAlignment="1">
      <alignment horizontal="center" vertical="center"/>
    </xf>
    <xf numFmtId="49" fontId="20" fillId="0" borderId="0" xfId="49" applyNumberFormat="1" applyFont="1" applyFill="1" applyBorder="1" applyAlignment="1" applyProtection="1">
      <alignment horizontal="center" vertical="center"/>
      <protection locked="0"/>
    </xf>
    <xf numFmtId="0" fontId="19" fillId="16" borderId="33"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49" fontId="0" fillId="0" borderId="0" xfId="49"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49" fontId="19" fillId="0" borderId="10" xfId="49" applyNumberFormat="1" applyFont="1" applyBorder="1" applyAlignment="1" applyProtection="1">
      <alignment horizontal="center" vertical="center" wrapText="1"/>
      <protection/>
    </xf>
    <xf numFmtId="9" fontId="0" fillId="0" borderId="10" xfId="55" applyFont="1" applyFill="1" applyBorder="1" applyAlignment="1" applyProtection="1">
      <alignment horizontal="center" vertical="center" wrapText="1"/>
      <protection/>
    </xf>
    <xf numFmtId="49" fontId="35" fillId="0" borderId="0" xfId="49" applyNumberFormat="1" applyFont="1" applyFill="1" applyBorder="1" applyAlignment="1" applyProtection="1">
      <alignment horizontal="center" vertical="center"/>
      <protection locked="0"/>
    </xf>
    <xf numFmtId="0" fontId="0" fillId="0" borderId="10" xfId="49" applyNumberFormat="1" applyFont="1" applyFill="1" applyBorder="1" applyAlignment="1" applyProtection="1">
      <alignment horizontal="center" vertical="center"/>
      <protection locked="0"/>
    </xf>
    <xf numFmtId="0" fontId="19" fillId="0" borderId="13"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0" fontId="19" fillId="0" borderId="23" xfId="0" applyFont="1" applyBorder="1" applyAlignment="1" applyProtection="1">
      <alignment horizontal="center" vertical="center" wrapText="1"/>
      <protection/>
    </xf>
    <xf numFmtId="9" fontId="19" fillId="0" borderId="26" xfId="55" applyFont="1" applyBorder="1" applyAlignment="1" applyProtection="1">
      <alignment horizontal="right" vertical="center"/>
      <protection/>
    </xf>
    <xf numFmtId="49" fontId="19" fillId="0" borderId="22" xfId="49" applyNumberFormat="1" applyFont="1" applyBorder="1" applyAlignment="1" applyProtection="1">
      <alignment horizontal="center" vertical="center" wrapText="1"/>
      <protection locked="0"/>
    </xf>
    <xf numFmtId="0" fontId="36" fillId="0" borderId="10" xfId="0" applyFont="1" applyBorder="1" applyAlignment="1" applyProtection="1">
      <alignment horizontal="center" vertical="center" wrapText="1"/>
      <protection/>
    </xf>
    <xf numFmtId="0" fontId="18" fillId="0" borderId="30" xfId="0" applyFont="1" applyBorder="1" applyAlignment="1">
      <alignment horizontal="center" vertical="center"/>
    </xf>
    <xf numFmtId="0" fontId="18" fillId="0" borderId="19" xfId="0" applyFont="1" applyBorder="1" applyAlignment="1">
      <alignment horizontal="center" vertical="center"/>
    </xf>
    <xf numFmtId="0" fontId="18" fillId="0" borderId="31" xfId="0" applyFont="1" applyBorder="1" applyAlignment="1">
      <alignment horizontal="center" vertical="center"/>
    </xf>
    <xf numFmtId="9" fontId="0" fillId="0" borderId="10" xfId="55" applyFont="1" applyBorder="1" applyAlignment="1" applyProtection="1">
      <alignment horizontal="center" vertical="center" wrapText="1"/>
      <protection/>
    </xf>
    <xf numFmtId="49" fontId="23" fillId="0" borderId="22" xfId="49" applyNumberFormat="1" applyFont="1" applyBorder="1" applyAlignment="1" applyProtection="1">
      <alignment horizontal="center" vertical="center" wrapText="1"/>
      <protection locked="0"/>
    </xf>
    <xf numFmtId="9" fontId="0" fillId="0" borderId="10" xfId="55" applyFont="1" applyFill="1" applyBorder="1" applyAlignment="1" applyProtection="1">
      <alignment horizontal="justify" vertical="center" wrapText="1"/>
      <protection/>
    </xf>
    <xf numFmtId="0" fontId="0" fillId="0" borderId="28" xfId="0" applyNumberFormat="1" applyFont="1" applyBorder="1" applyAlignment="1" applyProtection="1">
      <alignment horizontal="center" vertical="center" wrapText="1"/>
      <protection/>
    </xf>
    <xf numFmtId="0" fontId="0" fillId="0" borderId="15" xfId="0" applyNumberFormat="1" applyFont="1" applyBorder="1" applyAlignment="1" applyProtection="1">
      <alignment horizontal="center" vertical="center" wrapText="1"/>
      <protection/>
    </xf>
    <xf numFmtId="0" fontId="19" fillId="0" borderId="28" xfId="0" applyFont="1" applyBorder="1" applyAlignment="1" applyProtection="1">
      <alignment horizontal="center" vertical="center"/>
      <protection/>
    </xf>
    <xf numFmtId="0" fontId="19" fillId="0" borderId="27"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30" xfId="0" applyFont="1" applyBorder="1" applyAlignment="1" applyProtection="1">
      <alignment horizontal="center" vertical="center"/>
      <protection/>
    </xf>
    <xf numFmtId="0" fontId="19" fillId="0" borderId="31" xfId="0" applyFont="1" applyBorder="1" applyAlignment="1" applyProtection="1">
      <alignment horizontal="center" vertical="center"/>
      <protection/>
    </xf>
    <xf numFmtId="0" fontId="36" fillId="0" borderId="10" xfId="49" applyNumberFormat="1" applyFont="1" applyBorder="1" applyAlignment="1" applyProtection="1">
      <alignment horizontal="center" vertical="center" wrapText="1"/>
      <protection/>
    </xf>
    <xf numFmtId="3" fontId="0" fillId="0" borderId="28" xfId="0" applyNumberFormat="1" applyFont="1" applyFill="1" applyBorder="1" applyAlignment="1" applyProtection="1">
      <alignment horizontal="justify" vertical="center" wrapText="1"/>
      <protection/>
    </xf>
    <xf numFmtId="3" fontId="0" fillId="0" borderId="15" xfId="0" applyNumberFormat="1" applyFont="1" applyFill="1" applyBorder="1" applyAlignment="1" applyProtection="1">
      <alignment horizontal="justify"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_FORMATO POA" xfId="49"/>
    <cellStyle name="Millares_Libro2"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1.%20INSTRUMENTOS%20DE%20PLANEACION\1.2%20FORMULACION%20PM%20AREAS%20PROTEGIDA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1.%20INSTRUMENTOS%20DE%20PLANEACION\1.2%20FORMULACION%20PM%20AREAS%20PROTEGIDAS\FEV-16%20Formulacion%20Pomc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1.%20INSTRUMENTOS%20DE%20PLANEACION\1.2%20FORMULACION%20PM%20AREAS%20PROTEGIDAS\FEV-16%20Formulacion%20areas%20protegid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AMBIENTAL DEL TERRITORIO</v>
          </cell>
        </row>
        <row r="7">
          <cell r="D7" t="str">
            <v>Planeación y ordenamiento del territorio. </v>
          </cell>
        </row>
        <row r="8">
          <cell r="D8" t="str">
            <v>Instrumentos de planeación ambiental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9">
          <cell r="D9" t="str">
            <v>Formulación de planes de manejo de áreas protegidas</v>
          </cell>
        </row>
        <row r="14">
          <cell r="B14" t="str">
            <v>Actualización, Formulación y adopción de planes de manejo para las áreas protegidas de la Corporación</v>
          </cell>
        </row>
        <row r="21">
          <cell r="B21" t="str">
            <v>Apoyo a las acciones del Plan de Manejo Páramo de Rabanal - Unión Europea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showGridLines="0" tabSelected="1" zoomScale="85" zoomScaleNormal="85" zoomScalePageLayoutView="0" workbookViewId="0" topLeftCell="M27">
      <selection activeCell="M28" sqref="M28:N28"/>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9" hidden="1" customWidth="1"/>
    <col min="9" max="9" width="50.00390625" style="9" customWidth="1"/>
    <col min="10" max="10" width="25.140625" style="1" customWidth="1"/>
    <col min="11" max="11" width="21.57421875" style="1" customWidth="1"/>
    <col min="12" max="12" width="28.28125" style="1" customWidth="1"/>
    <col min="13" max="13" width="15.7109375" style="1" customWidth="1"/>
    <col min="14" max="14" width="16.57421875" style="1" customWidth="1"/>
    <col min="15" max="18" width="19.00390625" style="10" customWidth="1"/>
    <col min="19" max="19" width="20.7109375" style="10" customWidth="1"/>
    <col min="20" max="20" width="20.8515625" style="1" customWidth="1"/>
    <col min="21" max="21" width="20.28125" style="1" customWidth="1"/>
    <col min="22" max="22" width="18.57421875" style="1" customWidth="1"/>
    <col min="23" max="23" width="20.8515625" style="1" customWidth="1"/>
    <col min="24" max="24" width="84.28125" style="1" customWidth="1"/>
    <col min="25" max="25" width="56.28125" style="1" customWidth="1"/>
    <col min="26" max="16384" width="11.421875" style="1" customWidth="1"/>
  </cols>
  <sheetData>
    <row r="1" spans="1:24" ht="60" customHeight="1">
      <c r="A1" s="120"/>
      <c r="B1" s="120"/>
      <c r="C1" s="120"/>
      <c r="D1" s="122" t="s">
        <v>18</v>
      </c>
      <c r="E1" s="122"/>
      <c r="F1" s="122"/>
      <c r="G1" s="122"/>
      <c r="H1" s="122"/>
      <c r="I1" s="122"/>
      <c r="J1" s="122"/>
      <c r="K1" s="122"/>
      <c r="L1" s="122"/>
      <c r="M1" s="122"/>
      <c r="N1" s="122"/>
      <c r="O1" s="122"/>
      <c r="P1" s="122"/>
      <c r="Q1" s="122"/>
      <c r="R1" s="122"/>
      <c r="S1" s="122"/>
      <c r="T1" s="122"/>
      <c r="U1" s="119" t="s">
        <v>45</v>
      </c>
      <c r="V1" s="119"/>
      <c r="W1" s="119"/>
      <c r="X1" s="119"/>
    </row>
    <row r="2" spans="1:24" ht="21.75" customHeight="1">
      <c r="A2" s="120"/>
      <c r="B2" s="120"/>
      <c r="C2" s="120"/>
      <c r="D2" s="122"/>
      <c r="E2" s="122"/>
      <c r="F2" s="122"/>
      <c r="G2" s="122"/>
      <c r="H2" s="122"/>
      <c r="I2" s="122"/>
      <c r="J2" s="122"/>
      <c r="K2" s="122"/>
      <c r="L2" s="122"/>
      <c r="M2" s="122"/>
      <c r="N2" s="122"/>
      <c r="O2" s="122"/>
      <c r="P2" s="122"/>
      <c r="Q2" s="122"/>
      <c r="R2" s="122"/>
      <c r="S2" s="122"/>
      <c r="T2" s="122"/>
      <c r="U2" s="120" t="s">
        <v>19</v>
      </c>
      <c r="V2" s="120"/>
      <c r="W2" s="120"/>
      <c r="X2" s="120"/>
    </row>
    <row r="3" spans="1:24" ht="19.5" customHeight="1">
      <c r="A3" s="120"/>
      <c r="B3" s="120"/>
      <c r="C3" s="120"/>
      <c r="D3" s="122" t="s">
        <v>20</v>
      </c>
      <c r="E3" s="122"/>
      <c r="F3" s="122"/>
      <c r="G3" s="122"/>
      <c r="H3" s="122"/>
      <c r="I3" s="122"/>
      <c r="J3" s="122"/>
      <c r="K3" s="122"/>
      <c r="L3" s="122"/>
      <c r="M3" s="122"/>
      <c r="N3" s="122"/>
      <c r="O3" s="122"/>
      <c r="P3" s="122"/>
      <c r="Q3" s="122"/>
      <c r="R3" s="122"/>
      <c r="S3" s="122"/>
      <c r="T3" s="122"/>
      <c r="U3" s="97" t="s">
        <v>22</v>
      </c>
      <c r="V3" s="98"/>
      <c r="W3" s="99"/>
      <c r="X3" s="2" t="s">
        <v>23</v>
      </c>
    </row>
    <row r="4" spans="1:24" ht="19.5" customHeight="1">
      <c r="A4" s="120"/>
      <c r="B4" s="120"/>
      <c r="C4" s="120"/>
      <c r="D4" s="122"/>
      <c r="E4" s="122"/>
      <c r="F4" s="122"/>
      <c r="G4" s="122"/>
      <c r="H4" s="122"/>
      <c r="I4" s="122"/>
      <c r="J4" s="122"/>
      <c r="K4" s="122"/>
      <c r="L4" s="122"/>
      <c r="M4" s="122"/>
      <c r="N4" s="122"/>
      <c r="O4" s="122"/>
      <c r="P4" s="122"/>
      <c r="Q4" s="122"/>
      <c r="R4" s="122"/>
      <c r="S4" s="122"/>
      <c r="T4" s="122"/>
      <c r="U4" s="97" t="s">
        <v>61</v>
      </c>
      <c r="V4" s="98"/>
      <c r="W4" s="99"/>
      <c r="X4" s="3">
        <v>43003</v>
      </c>
    </row>
    <row r="5" spans="1:24" ht="31.5" customHeight="1">
      <c r="A5" s="121" t="s">
        <v>21</v>
      </c>
      <c r="B5" s="121"/>
      <c r="C5" s="121"/>
      <c r="D5" s="121"/>
      <c r="E5" s="121"/>
      <c r="F5" s="121"/>
      <c r="G5" s="121"/>
      <c r="H5" s="121"/>
      <c r="I5" s="121"/>
      <c r="J5" s="121"/>
      <c r="K5" s="121"/>
      <c r="L5" s="121"/>
      <c r="M5" s="121"/>
      <c r="N5" s="121"/>
      <c r="O5" s="121"/>
      <c r="P5" s="121"/>
      <c r="Q5" s="121"/>
      <c r="R5" s="121"/>
      <c r="S5" s="121"/>
      <c r="T5" s="121"/>
      <c r="U5" s="121"/>
      <c r="V5" s="121"/>
      <c r="W5" s="121"/>
      <c r="X5" s="121"/>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3"/>
      <c r="L7" s="13"/>
      <c r="M7" s="13"/>
      <c r="N7" s="13"/>
      <c r="O7" s="4"/>
      <c r="P7" s="4"/>
      <c r="Q7" s="4"/>
      <c r="R7" s="4"/>
      <c r="S7" s="4"/>
      <c r="T7" s="4"/>
      <c r="U7" s="4"/>
      <c r="V7" s="4"/>
      <c r="W7" s="4"/>
      <c r="X7" s="4"/>
    </row>
    <row r="8" spans="11:23" ht="16.5" customHeight="1">
      <c r="K8" s="15"/>
      <c r="L8" s="15"/>
      <c r="M8" s="15"/>
      <c r="N8" s="15"/>
      <c r="O8" s="5"/>
      <c r="P8" s="5"/>
      <c r="Q8" s="5"/>
      <c r="R8" s="5"/>
      <c r="S8" s="5"/>
      <c r="T8" s="5"/>
      <c r="U8" s="5"/>
      <c r="V8" s="5"/>
      <c r="W8" s="5"/>
    </row>
    <row r="9" spans="11:23" ht="13.5" customHeight="1">
      <c r="K9" s="15"/>
      <c r="L9" s="15"/>
      <c r="M9" s="15"/>
      <c r="N9" s="15"/>
      <c r="O9" s="5"/>
      <c r="P9" s="5"/>
      <c r="Q9" s="5"/>
      <c r="R9" s="5"/>
      <c r="S9" s="5"/>
      <c r="T9" s="5"/>
      <c r="U9" s="5"/>
      <c r="V9" s="5"/>
      <c r="W9" s="5"/>
    </row>
    <row r="10" spans="1:23" ht="9" customHeight="1" thickBot="1">
      <c r="A10" s="17"/>
      <c r="B10" s="18"/>
      <c r="C10" s="18"/>
      <c r="D10" s="20"/>
      <c r="E10" s="20"/>
      <c r="F10" s="20"/>
      <c r="G10" s="20"/>
      <c r="H10" s="19"/>
      <c r="I10" s="19"/>
      <c r="J10" s="20"/>
      <c r="K10" s="20"/>
      <c r="L10" s="20"/>
      <c r="M10" s="20"/>
      <c r="N10" s="20"/>
      <c r="O10" s="7"/>
      <c r="P10" s="7"/>
      <c r="Q10" s="7"/>
      <c r="R10" s="7"/>
      <c r="S10" s="7"/>
      <c r="T10" s="6"/>
      <c r="U10" s="6"/>
      <c r="V10" s="6"/>
      <c r="W10" s="6"/>
    </row>
    <row r="11" spans="1:24" ht="36" customHeight="1">
      <c r="A11" s="154" t="s">
        <v>5</v>
      </c>
      <c r="B11" s="155"/>
      <c r="C11" s="155"/>
      <c r="D11" s="156" t="str">
        <f>'[2]POA H.A.'!$D$6</f>
        <v>GESTIÓN AMBIENTAL DEL TERRITORIO</v>
      </c>
      <c r="E11" s="156"/>
      <c r="F11" s="156"/>
      <c r="G11" s="156"/>
      <c r="H11" s="156"/>
      <c r="I11" s="156"/>
      <c r="J11" s="21" t="s">
        <v>2</v>
      </c>
      <c r="K11" s="21" t="s">
        <v>3</v>
      </c>
      <c r="L11" s="33"/>
      <c r="M11" s="111" t="s">
        <v>24</v>
      </c>
      <c r="N11" s="112"/>
      <c r="O11" s="93" t="s">
        <v>46</v>
      </c>
      <c r="P11" s="93"/>
      <c r="Q11" s="93"/>
      <c r="R11" s="93"/>
      <c r="S11" s="94" t="s">
        <v>49</v>
      </c>
      <c r="T11" s="94">
        <v>2018</v>
      </c>
      <c r="U11" s="34"/>
      <c r="V11" s="34"/>
      <c r="W11" s="34"/>
      <c r="X11" s="34"/>
    </row>
    <row r="12" spans="1:24" ht="22.5" customHeight="1">
      <c r="A12" s="105" t="s">
        <v>29</v>
      </c>
      <c r="B12" s="106"/>
      <c r="C12" s="107"/>
      <c r="D12" s="126" t="str">
        <f>'[2]POA H.A.'!$D$7</f>
        <v>Planeación y ordenamiento del territorio. </v>
      </c>
      <c r="E12" s="127"/>
      <c r="F12" s="127"/>
      <c r="G12" s="127"/>
      <c r="H12" s="127"/>
      <c r="I12" s="128"/>
      <c r="J12" s="22" t="s">
        <v>4</v>
      </c>
      <c r="K12" s="23">
        <v>310000000</v>
      </c>
      <c r="L12" s="24"/>
      <c r="M12" s="113"/>
      <c r="N12" s="114"/>
      <c r="O12" s="14" t="s">
        <v>70</v>
      </c>
      <c r="P12" s="14" t="s">
        <v>58</v>
      </c>
      <c r="Q12" s="14" t="s">
        <v>59</v>
      </c>
      <c r="R12" s="14" t="s">
        <v>0</v>
      </c>
      <c r="S12" s="95"/>
      <c r="T12" s="95"/>
      <c r="U12" s="8"/>
      <c r="V12" s="8"/>
      <c r="W12" s="8"/>
      <c r="X12" s="8"/>
    </row>
    <row r="13" spans="1:24" ht="23.25" customHeight="1">
      <c r="A13" s="108"/>
      <c r="B13" s="109"/>
      <c r="C13" s="110"/>
      <c r="D13" s="129"/>
      <c r="E13" s="130"/>
      <c r="F13" s="130"/>
      <c r="G13" s="130"/>
      <c r="H13" s="130"/>
      <c r="I13" s="131"/>
      <c r="J13" s="25" t="s">
        <v>6</v>
      </c>
      <c r="K13" s="27"/>
      <c r="L13" s="24"/>
      <c r="M13" s="115"/>
      <c r="N13" s="116"/>
      <c r="O13" s="16" t="s">
        <v>50</v>
      </c>
      <c r="P13" s="16"/>
      <c r="Q13" s="16"/>
      <c r="R13" s="16"/>
      <c r="S13" s="96"/>
      <c r="T13" s="96"/>
      <c r="U13" s="8"/>
      <c r="V13" s="8"/>
      <c r="W13" s="8"/>
      <c r="X13" s="8"/>
    </row>
    <row r="14" spans="1:24" ht="15.75" customHeight="1" thickBot="1">
      <c r="A14" s="123"/>
      <c r="B14" s="124"/>
      <c r="C14" s="125"/>
      <c r="D14" s="132"/>
      <c r="E14" s="133"/>
      <c r="F14" s="133"/>
      <c r="G14" s="133"/>
      <c r="H14" s="133"/>
      <c r="I14" s="134"/>
      <c r="J14" s="25" t="s">
        <v>8</v>
      </c>
      <c r="K14" s="27" t="s">
        <v>7</v>
      </c>
      <c r="L14" s="28"/>
      <c r="M14" s="26"/>
      <c r="N14" s="29"/>
      <c r="O14" s="153"/>
      <c r="P14" s="153"/>
      <c r="Q14" s="153"/>
      <c r="R14" s="153"/>
      <c r="S14" s="153"/>
      <c r="T14" s="153"/>
      <c r="U14" s="153"/>
      <c r="V14" s="153"/>
      <c r="W14" s="153"/>
      <c r="X14" s="153"/>
    </row>
    <row r="15" spans="1:24" ht="15.75" customHeight="1">
      <c r="A15" s="105" t="s">
        <v>51</v>
      </c>
      <c r="B15" s="106"/>
      <c r="C15" s="107"/>
      <c r="D15" s="126" t="str">
        <f>'[2]POA H.A.'!$D$8</f>
        <v>Instrumentos de planeación ambiental</v>
      </c>
      <c r="E15" s="127"/>
      <c r="F15" s="127"/>
      <c r="G15" s="127"/>
      <c r="H15" s="127"/>
      <c r="I15" s="128"/>
      <c r="J15" s="25" t="s">
        <v>9</v>
      </c>
      <c r="K15" s="27" t="s">
        <v>7</v>
      </c>
      <c r="L15" s="28"/>
      <c r="M15" s="26"/>
      <c r="N15" s="29"/>
      <c r="O15" s="8"/>
      <c r="P15" s="8"/>
      <c r="Q15" s="8"/>
      <c r="R15" s="8"/>
      <c r="S15" s="8"/>
      <c r="T15" s="8"/>
      <c r="U15" s="8"/>
      <c r="V15" s="8"/>
      <c r="W15" s="8"/>
      <c r="X15" s="8"/>
    </row>
    <row r="16" spans="1:24" ht="15.75" customHeight="1">
      <c r="A16" s="108"/>
      <c r="B16" s="109"/>
      <c r="C16" s="110"/>
      <c r="D16" s="129"/>
      <c r="E16" s="130"/>
      <c r="F16" s="130"/>
      <c r="G16" s="130"/>
      <c r="H16" s="130"/>
      <c r="I16" s="131"/>
      <c r="J16" s="25" t="s">
        <v>10</v>
      </c>
      <c r="K16" s="27" t="s">
        <v>7</v>
      </c>
      <c r="L16" s="28"/>
      <c r="M16" s="26"/>
      <c r="N16" s="29"/>
      <c r="O16" s="8"/>
      <c r="P16" s="8"/>
      <c r="Q16" s="8"/>
      <c r="R16" s="8"/>
      <c r="S16" s="8"/>
      <c r="T16" s="8"/>
      <c r="U16" s="8"/>
      <c r="V16" s="8"/>
      <c r="W16" s="8"/>
      <c r="X16" s="8"/>
    </row>
    <row r="17" spans="1:24" ht="15.75" customHeight="1" thickBot="1">
      <c r="A17" s="123"/>
      <c r="B17" s="124"/>
      <c r="C17" s="125"/>
      <c r="D17" s="132"/>
      <c r="E17" s="133"/>
      <c r="F17" s="133"/>
      <c r="G17" s="133"/>
      <c r="H17" s="133"/>
      <c r="I17" s="134"/>
      <c r="J17" s="25" t="s">
        <v>31</v>
      </c>
      <c r="K17" s="27" t="s">
        <v>7</v>
      </c>
      <c r="L17" s="28"/>
      <c r="M17" s="26"/>
      <c r="N17" s="29"/>
      <c r="O17" s="8"/>
      <c r="P17" s="8"/>
      <c r="Q17" s="8"/>
      <c r="R17" s="8"/>
      <c r="S17" s="8"/>
      <c r="T17" s="8"/>
      <c r="U17" s="8"/>
      <c r="V17" s="8"/>
      <c r="W17" s="8"/>
      <c r="X17" s="8"/>
    </row>
    <row r="18" spans="1:24" ht="15.75" customHeight="1">
      <c r="A18" s="105" t="s">
        <v>52</v>
      </c>
      <c r="B18" s="106"/>
      <c r="C18" s="107"/>
      <c r="D18" s="139" t="str">
        <f>'[3]POA H.A.'!$D$9</f>
        <v>Formulación de planes de manejo de áreas protegidas</v>
      </c>
      <c r="E18" s="140"/>
      <c r="F18" s="140"/>
      <c r="G18" s="140"/>
      <c r="H18" s="140"/>
      <c r="I18" s="141"/>
      <c r="J18" s="25" t="s">
        <v>32</v>
      </c>
      <c r="K18" s="27" t="s">
        <v>7</v>
      </c>
      <c r="L18" s="28"/>
      <c r="M18" s="26"/>
      <c r="N18" s="29"/>
      <c r="O18" s="8"/>
      <c r="P18" s="8"/>
      <c r="Q18" s="8"/>
      <c r="R18" s="8"/>
      <c r="S18" s="8"/>
      <c r="T18" s="8"/>
      <c r="U18" s="8"/>
      <c r="V18" s="8"/>
      <c r="W18" s="8"/>
      <c r="X18" s="8"/>
    </row>
    <row r="19" spans="1:24" ht="15.75" customHeight="1">
      <c r="A19" s="108"/>
      <c r="B19" s="109"/>
      <c r="C19" s="110"/>
      <c r="D19" s="142"/>
      <c r="E19" s="143"/>
      <c r="F19" s="143"/>
      <c r="G19" s="143"/>
      <c r="H19" s="143"/>
      <c r="I19" s="144"/>
      <c r="J19" s="25" t="s">
        <v>33</v>
      </c>
      <c r="K19" s="27" t="s">
        <v>7</v>
      </c>
      <c r="L19" s="28"/>
      <c r="M19" s="26"/>
      <c r="N19" s="29"/>
      <c r="O19" s="8"/>
      <c r="P19" s="8"/>
      <c r="Q19" s="8"/>
      <c r="R19" s="8"/>
      <c r="S19" s="8"/>
      <c r="T19" s="8"/>
      <c r="U19" s="8"/>
      <c r="V19" s="8"/>
      <c r="W19" s="8"/>
      <c r="X19" s="8"/>
    </row>
    <row r="20" spans="1:24" ht="15.75" customHeight="1" thickBot="1">
      <c r="A20" s="123"/>
      <c r="B20" s="124"/>
      <c r="C20" s="125"/>
      <c r="D20" s="145"/>
      <c r="E20" s="146"/>
      <c r="F20" s="146"/>
      <c r="G20" s="146"/>
      <c r="H20" s="146"/>
      <c r="I20" s="147"/>
      <c r="J20" s="25" t="s">
        <v>34</v>
      </c>
      <c r="K20" s="27" t="s">
        <v>7</v>
      </c>
      <c r="L20" s="28"/>
      <c r="M20" s="26"/>
      <c r="N20" s="29"/>
      <c r="O20" s="8"/>
      <c r="P20" s="8"/>
      <c r="Q20" s="8"/>
      <c r="R20" s="8"/>
      <c r="S20" s="8"/>
      <c r="T20" s="8"/>
      <c r="U20" s="8"/>
      <c r="V20" s="8"/>
      <c r="W20" s="8"/>
      <c r="X20" s="8"/>
    </row>
    <row r="21" spans="1:24" ht="15.75" customHeight="1">
      <c r="A21" s="105" t="s">
        <v>30</v>
      </c>
      <c r="B21" s="106"/>
      <c r="C21" s="107"/>
      <c r="D21" s="139" t="s">
        <v>60</v>
      </c>
      <c r="E21" s="140"/>
      <c r="F21" s="140"/>
      <c r="G21" s="140"/>
      <c r="H21" s="140"/>
      <c r="I21" s="141"/>
      <c r="J21" s="25" t="s">
        <v>35</v>
      </c>
      <c r="K21" s="27" t="s">
        <v>7</v>
      </c>
      <c r="L21" s="28"/>
      <c r="M21" s="26"/>
      <c r="N21" s="29"/>
      <c r="O21" s="8"/>
      <c r="P21" s="8"/>
      <c r="Q21" s="8"/>
      <c r="R21" s="8"/>
      <c r="S21" s="8"/>
      <c r="T21" s="8"/>
      <c r="U21" s="8"/>
      <c r="V21" s="8"/>
      <c r="W21" s="8"/>
      <c r="X21" s="8"/>
    </row>
    <row r="22" spans="1:25" ht="15.75" customHeight="1">
      <c r="A22" s="108"/>
      <c r="B22" s="109"/>
      <c r="C22" s="110"/>
      <c r="D22" s="142"/>
      <c r="E22" s="143"/>
      <c r="F22" s="143"/>
      <c r="G22" s="143"/>
      <c r="H22" s="143"/>
      <c r="I22" s="144"/>
      <c r="J22" s="25" t="s">
        <v>36</v>
      </c>
      <c r="K22" s="36" t="s">
        <v>7</v>
      </c>
      <c r="L22" s="28"/>
      <c r="M22" s="26"/>
      <c r="N22" s="29"/>
      <c r="O22" s="8"/>
      <c r="P22" s="8"/>
      <c r="Q22" s="8"/>
      <c r="R22" s="8"/>
      <c r="S22" s="8"/>
      <c r="T22" s="8"/>
      <c r="U22" s="8"/>
      <c r="V22" s="8"/>
      <c r="W22" s="8"/>
      <c r="X22" s="8"/>
      <c r="Y22" s="12"/>
    </row>
    <row r="23" spans="1:25" ht="15.75" customHeight="1">
      <c r="A23" s="108"/>
      <c r="B23" s="109"/>
      <c r="C23" s="110"/>
      <c r="D23" s="142"/>
      <c r="E23" s="143"/>
      <c r="F23" s="143"/>
      <c r="G23" s="143"/>
      <c r="H23" s="143"/>
      <c r="I23" s="144"/>
      <c r="J23" s="35" t="s">
        <v>39</v>
      </c>
      <c r="K23" s="37">
        <f>SUM(K12:K22)</f>
        <v>310000000</v>
      </c>
      <c r="L23" s="42"/>
      <c r="M23" s="26"/>
      <c r="N23" s="29"/>
      <c r="O23" s="157"/>
      <c r="P23" s="157"/>
      <c r="Q23" s="164"/>
      <c r="R23" s="164"/>
      <c r="S23" s="8"/>
      <c r="T23" s="8"/>
      <c r="U23" s="8"/>
      <c r="V23" s="8"/>
      <c r="W23" s="8"/>
      <c r="X23" s="8"/>
      <c r="Y23" s="12"/>
    </row>
    <row r="24" spans="1:25" ht="30.75" customHeight="1">
      <c r="A24" s="93" t="s">
        <v>11</v>
      </c>
      <c r="B24" s="100" t="s">
        <v>43</v>
      </c>
      <c r="C24" s="100"/>
      <c r="D24" s="100"/>
      <c r="E24" s="100"/>
      <c r="F24" s="100"/>
      <c r="G24" s="30"/>
      <c r="H24" s="30"/>
      <c r="I24" s="171" t="s">
        <v>44</v>
      </c>
      <c r="J24" s="180" t="str">
        <f>CONCATENATE("METAS AÑO ",T11," POA")</f>
        <v>METAS AÑO 2018 POA</v>
      </c>
      <c r="K24" s="181"/>
      <c r="L24" s="185" t="str">
        <f>CONCATENATE("METAS AÑO ",T11," P.A.")</f>
        <v>METAS AÑO 2018 P.A.</v>
      </c>
      <c r="M24" s="100" t="s">
        <v>42</v>
      </c>
      <c r="N24" s="100"/>
      <c r="O24" s="165" t="str">
        <f>CONCATENATE("AVANCE METAS POA ",T11)</f>
        <v>AVANCE METAS POA 2018</v>
      </c>
      <c r="P24" s="165"/>
      <c r="Q24" s="165" t="str">
        <f>CONCATENATE("AVANCE METAS PA ",T11)</f>
        <v>AVANCE METAS PA 2018</v>
      </c>
      <c r="R24" s="165"/>
      <c r="S24" s="166" t="s">
        <v>26</v>
      </c>
      <c r="T24" s="161" t="s">
        <v>27</v>
      </c>
      <c r="U24" s="162" t="s">
        <v>28</v>
      </c>
      <c r="V24" s="161" t="s">
        <v>47</v>
      </c>
      <c r="W24" s="162" t="s">
        <v>48</v>
      </c>
      <c r="X24" s="160" t="s">
        <v>40</v>
      </c>
      <c r="Y24" s="158" t="s">
        <v>57</v>
      </c>
    </row>
    <row r="25" spans="1:25" ht="12.75" customHeight="1">
      <c r="A25" s="93"/>
      <c r="B25" s="100"/>
      <c r="C25" s="100"/>
      <c r="D25" s="100"/>
      <c r="E25" s="100"/>
      <c r="F25" s="100"/>
      <c r="G25" s="31"/>
      <c r="H25" s="100" t="s">
        <v>12</v>
      </c>
      <c r="I25" s="171"/>
      <c r="J25" s="182"/>
      <c r="K25" s="181"/>
      <c r="L25" s="185"/>
      <c r="M25" s="100"/>
      <c r="N25" s="100"/>
      <c r="O25" s="151" t="s">
        <v>25</v>
      </c>
      <c r="P25" s="160" t="s">
        <v>17</v>
      </c>
      <c r="Q25" s="176" t="s">
        <v>25</v>
      </c>
      <c r="R25" s="170" t="s">
        <v>17</v>
      </c>
      <c r="S25" s="167"/>
      <c r="T25" s="161"/>
      <c r="U25" s="162"/>
      <c r="V25" s="161"/>
      <c r="W25" s="162"/>
      <c r="X25" s="160"/>
      <c r="Y25" s="159"/>
    </row>
    <row r="26" spans="1:25" ht="30.75" customHeight="1">
      <c r="A26" s="93"/>
      <c r="B26" s="100"/>
      <c r="C26" s="100"/>
      <c r="D26" s="100"/>
      <c r="E26" s="100"/>
      <c r="F26" s="100"/>
      <c r="G26" s="31"/>
      <c r="H26" s="100"/>
      <c r="I26" s="171"/>
      <c r="J26" s="183"/>
      <c r="K26" s="184"/>
      <c r="L26" s="185"/>
      <c r="M26" s="100"/>
      <c r="N26" s="100"/>
      <c r="O26" s="151"/>
      <c r="P26" s="160"/>
      <c r="Q26" s="176"/>
      <c r="R26" s="170"/>
      <c r="S26" s="168"/>
      <c r="T26" s="161"/>
      <c r="U26" s="162"/>
      <c r="V26" s="161"/>
      <c r="W26" s="162"/>
      <c r="X26" s="160"/>
      <c r="Y26" s="159"/>
    </row>
    <row r="27" spans="1:25" ht="147" customHeight="1">
      <c r="A27" s="83">
        <v>1</v>
      </c>
      <c r="B27" s="149" t="str">
        <f>'[3]POA H.A.'!$B$14</f>
        <v>Actualización, Formulación y adopción de planes de manejo para las áreas protegidas de la Corporación</v>
      </c>
      <c r="C27" s="150"/>
      <c r="D27" s="150"/>
      <c r="E27" s="150"/>
      <c r="F27" s="150"/>
      <c r="G27" s="43"/>
      <c r="H27" s="45"/>
      <c r="I27" s="70" t="s">
        <v>62</v>
      </c>
      <c r="J27" s="178" t="s">
        <v>63</v>
      </c>
      <c r="K27" s="179"/>
      <c r="L27" s="92">
        <v>0.1583</v>
      </c>
      <c r="M27" s="186" t="s">
        <v>64</v>
      </c>
      <c r="N27" s="187"/>
      <c r="O27" s="86">
        <v>0.45</v>
      </c>
      <c r="P27" s="85">
        <f>(O27/2)*0.1583</f>
        <v>0.0356175</v>
      </c>
      <c r="Q27" s="91">
        <f>P27</f>
        <v>0.0356175</v>
      </c>
      <c r="R27" s="91">
        <f>Q27/L27</f>
        <v>0.22500000000000003</v>
      </c>
      <c r="S27" s="82">
        <v>234944000</v>
      </c>
      <c r="T27" s="87">
        <v>234944000</v>
      </c>
      <c r="U27" s="88">
        <f>T27/S27</f>
        <v>1</v>
      </c>
      <c r="V27" s="89">
        <v>0</v>
      </c>
      <c r="W27" s="90">
        <v>0</v>
      </c>
      <c r="X27" s="48" t="s">
        <v>71</v>
      </c>
      <c r="Y27" s="84" t="s">
        <v>68</v>
      </c>
    </row>
    <row r="28" spans="1:25" s="63" customFormat="1" ht="129.75" customHeight="1">
      <c r="A28" s="72">
        <v>2</v>
      </c>
      <c r="B28" s="175" t="str">
        <f>'[3]POA H.A.'!$B$21</f>
        <v>Apoyo a las acciones del Plan de Manejo Páramo de Rabanal - Unión Europea</v>
      </c>
      <c r="C28" s="175"/>
      <c r="D28" s="175"/>
      <c r="E28" s="175"/>
      <c r="F28" s="175"/>
      <c r="G28" s="73"/>
      <c r="H28" s="50"/>
      <c r="I28" s="51" t="s">
        <v>65</v>
      </c>
      <c r="J28" s="163" t="s">
        <v>66</v>
      </c>
      <c r="K28" s="163"/>
      <c r="L28" s="74">
        <v>1</v>
      </c>
      <c r="M28" s="177" t="s">
        <v>67</v>
      </c>
      <c r="N28" s="177"/>
      <c r="O28" s="86">
        <v>0.2</v>
      </c>
      <c r="P28" s="52">
        <f>O28/100%</f>
        <v>0.2</v>
      </c>
      <c r="Q28" s="52">
        <f>P28</f>
        <v>0.2</v>
      </c>
      <c r="R28" s="52">
        <f>Q28/L28</f>
        <v>0.2</v>
      </c>
      <c r="S28" s="75">
        <v>75056000</v>
      </c>
      <c r="T28" s="76">
        <v>0</v>
      </c>
      <c r="U28" s="49">
        <f>T28/S28</f>
        <v>0</v>
      </c>
      <c r="V28" s="46">
        <v>0</v>
      </c>
      <c r="W28" s="47">
        <f>V28/S28</f>
        <v>0</v>
      </c>
      <c r="X28" s="53" t="s">
        <v>72</v>
      </c>
      <c r="Y28" s="84" t="s">
        <v>68</v>
      </c>
    </row>
    <row r="29" spans="1:23" s="64" customFormat="1" ht="24.75" customHeight="1" thickBot="1">
      <c r="A29" s="101" t="s">
        <v>1</v>
      </c>
      <c r="B29" s="101"/>
      <c r="C29" s="101"/>
      <c r="D29" s="101"/>
      <c r="E29" s="101"/>
      <c r="F29" s="101"/>
      <c r="G29" s="101"/>
      <c r="H29" s="101"/>
      <c r="I29" s="101"/>
      <c r="J29" s="101"/>
      <c r="K29" s="101"/>
      <c r="L29" s="101"/>
      <c r="M29" s="101"/>
      <c r="N29" s="101"/>
      <c r="O29" s="101"/>
      <c r="P29" s="71"/>
      <c r="Q29" s="55"/>
      <c r="R29" s="55"/>
      <c r="S29" s="77">
        <f>SUM(S27:S28)</f>
        <v>310000000</v>
      </c>
      <c r="T29" s="78">
        <f>SUM(T27:T28)</f>
        <v>234944000</v>
      </c>
      <c r="U29" s="74">
        <f>T29/S29</f>
        <v>0.7578838709677419</v>
      </c>
      <c r="V29" s="79">
        <f>SUM(V27:V28)</f>
        <v>0</v>
      </c>
      <c r="W29" s="44">
        <f>V29/S29</f>
        <v>0</v>
      </c>
    </row>
    <row r="30" spans="2:21" s="64" customFormat="1" ht="30.75" customHeight="1" thickBot="1">
      <c r="B30" s="136" t="s">
        <v>38</v>
      </c>
      <c r="C30" s="137"/>
      <c r="D30" s="80">
        <v>0</v>
      </c>
      <c r="F30" s="56" t="s">
        <v>37</v>
      </c>
      <c r="G30" s="57">
        <v>42549</v>
      </c>
      <c r="H30" s="58"/>
      <c r="I30" s="81">
        <v>43080</v>
      </c>
      <c r="J30" s="59"/>
      <c r="K30" s="59"/>
      <c r="L30" s="59"/>
      <c r="M30" s="59"/>
      <c r="N30" s="59"/>
      <c r="O30" s="54"/>
      <c r="P30" s="60">
        <f>AVERAGE(P27:P28)</f>
        <v>0.11780875</v>
      </c>
      <c r="Q30" s="61"/>
      <c r="R30" s="52">
        <f>AVERAGE(R27:R28)</f>
        <v>0.21250000000000002</v>
      </c>
      <c r="S30" s="169"/>
      <c r="T30" s="101"/>
      <c r="U30" s="62"/>
    </row>
    <row r="31" spans="8:19" s="63" customFormat="1" ht="12.75">
      <c r="H31" s="65"/>
      <c r="I31" s="65"/>
      <c r="O31" s="66"/>
      <c r="P31" s="66"/>
      <c r="Q31" s="66"/>
      <c r="R31" s="66"/>
      <c r="S31" s="66"/>
    </row>
    <row r="32" spans="8:19" s="67" customFormat="1" ht="12.75">
      <c r="H32" s="68"/>
      <c r="I32" s="68"/>
      <c r="O32" s="69"/>
      <c r="P32" s="69"/>
      <c r="Q32" s="69"/>
      <c r="R32" s="69"/>
      <c r="S32" s="69"/>
    </row>
    <row r="33" spans="1:24" s="12" customFormat="1" ht="21.75" customHeight="1">
      <c r="A33" s="38"/>
      <c r="B33" s="39"/>
      <c r="C33" s="172" t="s">
        <v>41</v>
      </c>
      <c r="D33" s="173"/>
      <c r="E33" s="173"/>
      <c r="F33" s="174"/>
      <c r="G33" s="152" t="s">
        <v>53</v>
      </c>
      <c r="H33" s="152"/>
      <c r="I33" s="152"/>
      <c r="J33" s="152"/>
      <c r="K33" s="11"/>
      <c r="L33" s="11"/>
      <c r="M33" s="11"/>
      <c r="N33" s="11"/>
      <c r="O33" s="11"/>
      <c r="P33" s="11"/>
      <c r="Q33" s="11"/>
      <c r="R33" s="11"/>
      <c r="S33" s="11"/>
      <c r="T33" s="11"/>
      <c r="U33" s="11"/>
      <c r="V33" s="11"/>
      <c r="W33" s="11"/>
      <c r="X33" s="11"/>
    </row>
    <row r="34" spans="1:24" s="12" customFormat="1" ht="29.25" customHeight="1">
      <c r="A34" s="135" t="s">
        <v>14</v>
      </c>
      <c r="B34" s="135"/>
      <c r="C34" s="102" t="s">
        <v>69</v>
      </c>
      <c r="D34" s="103"/>
      <c r="E34" s="103"/>
      <c r="F34" s="104"/>
      <c r="G34" s="40" t="s">
        <v>54</v>
      </c>
      <c r="H34" s="40"/>
      <c r="I34" s="102" t="str">
        <f>'[1]POA H.A.'!G24</f>
        <v>LUZ DEYANIRA GONZALEZ CASTILLO</v>
      </c>
      <c r="J34" s="104"/>
      <c r="K34" s="11"/>
      <c r="L34" s="11"/>
      <c r="M34" s="11"/>
      <c r="N34" s="11"/>
      <c r="O34" s="11"/>
      <c r="P34" s="11"/>
      <c r="Q34" s="11"/>
      <c r="R34" s="11"/>
      <c r="S34" s="11"/>
      <c r="T34" s="11"/>
      <c r="U34" s="11"/>
      <c r="V34" s="11"/>
      <c r="W34" s="11"/>
      <c r="X34" s="11"/>
    </row>
    <row r="35" spans="1:24" ht="29.25" customHeight="1">
      <c r="A35" s="117" t="s">
        <v>15</v>
      </c>
      <c r="B35" s="118"/>
      <c r="C35" s="102" t="s">
        <v>56</v>
      </c>
      <c r="D35" s="103"/>
      <c r="E35" s="103"/>
      <c r="F35" s="104"/>
      <c r="G35" s="40" t="s">
        <v>55</v>
      </c>
      <c r="H35" s="40"/>
      <c r="I35" s="102" t="str">
        <f>'[1]POA H.A.'!G25</f>
        <v>Subdirectora de Planeación y Sistemas de Información</v>
      </c>
      <c r="J35" s="104"/>
      <c r="K35" s="11"/>
      <c r="L35" s="11"/>
      <c r="M35" s="11"/>
      <c r="N35" s="11"/>
      <c r="O35" s="11"/>
      <c r="P35" s="11"/>
      <c r="Q35" s="11"/>
      <c r="R35" s="11"/>
      <c r="S35" s="11"/>
      <c r="T35" s="11"/>
      <c r="U35" s="11"/>
      <c r="V35" s="11"/>
      <c r="W35" s="11"/>
      <c r="X35" s="11"/>
    </row>
    <row r="36" spans="1:24" ht="29.25" customHeight="1">
      <c r="A36" s="135" t="s">
        <v>13</v>
      </c>
      <c r="B36" s="135"/>
      <c r="C36" s="138"/>
      <c r="D36" s="117"/>
      <c r="E36" s="117"/>
      <c r="F36" s="118"/>
      <c r="G36" s="40"/>
      <c r="H36" s="40"/>
      <c r="I36" s="102"/>
      <c r="J36" s="104"/>
      <c r="K36" s="11"/>
      <c r="L36" s="11"/>
      <c r="M36" s="11"/>
      <c r="N36" s="11"/>
      <c r="O36" s="11"/>
      <c r="P36" s="11"/>
      <c r="Q36" s="11"/>
      <c r="R36" s="11"/>
      <c r="S36" s="11"/>
      <c r="T36" s="11"/>
      <c r="U36" s="11"/>
      <c r="V36" s="11"/>
      <c r="W36" s="11"/>
      <c r="X36" s="11"/>
    </row>
    <row r="37" spans="1:24" ht="29.25" customHeight="1">
      <c r="A37" s="135" t="s">
        <v>16</v>
      </c>
      <c r="B37" s="135"/>
      <c r="C37" s="148">
        <v>43200</v>
      </c>
      <c r="D37" s="103"/>
      <c r="E37" s="103"/>
      <c r="F37" s="104"/>
      <c r="G37" s="41">
        <v>42550</v>
      </c>
      <c r="H37" s="40"/>
      <c r="I37" s="148">
        <f>C37</f>
        <v>43200</v>
      </c>
      <c r="J37" s="104"/>
      <c r="K37" s="11"/>
      <c r="L37" s="11"/>
      <c r="M37" s="11"/>
      <c r="N37" s="11"/>
      <c r="O37" s="11"/>
      <c r="P37" s="11"/>
      <c r="Q37" s="11"/>
      <c r="R37" s="11"/>
      <c r="S37" s="11"/>
      <c r="T37" s="11"/>
      <c r="U37" s="11"/>
      <c r="V37" s="11"/>
      <c r="W37" s="11"/>
      <c r="X37" s="11"/>
    </row>
    <row r="50" ht="12.75">
      <c r="M50" s="32"/>
    </row>
  </sheetData>
  <sheetProtection/>
  <mergeCells count="68">
    <mergeCell ref="W24:W26"/>
    <mergeCell ref="Q25:Q26"/>
    <mergeCell ref="O24:P24"/>
    <mergeCell ref="M28:N28"/>
    <mergeCell ref="J27:K27"/>
    <mergeCell ref="J24:K26"/>
    <mergeCell ref="L24:L26"/>
    <mergeCell ref="M27:N27"/>
    <mergeCell ref="S30:T30"/>
    <mergeCell ref="A34:B34"/>
    <mergeCell ref="A24:A26"/>
    <mergeCell ref="R25:R26"/>
    <mergeCell ref="I37:J37"/>
    <mergeCell ref="I36:J36"/>
    <mergeCell ref="P25:P26"/>
    <mergeCell ref="I24:I26"/>
    <mergeCell ref="C33:F33"/>
    <mergeCell ref="B28:F28"/>
    <mergeCell ref="O23:P23"/>
    <mergeCell ref="Y24:Y26"/>
    <mergeCell ref="X24:X26"/>
    <mergeCell ref="T24:T26"/>
    <mergeCell ref="U24:U26"/>
    <mergeCell ref="J28:K28"/>
    <mergeCell ref="Q23:R23"/>
    <mergeCell ref="Q24:R24"/>
    <mergeCell ref="V24:V26"/>
    <mergeCell ref="S24:S26"/>
    <mergeCell ref="B27:F27"/>
    <mergeCell ref="O25:O26"/>
    <mergeCell ref="G33:J33"/>
    <mergeCell ref="O14:X14"/>
    <mergeCell ref="U4:W4"/>
    <mergeCell ref="D3:T4"/>
    <mergeCell ref="A11:C11"/>
    <mergeCell ref="A15:C17"/>
    <mergeCell ref="D15:I17"/>
    <mergeCell ref="D11:I11"/>
    <mergeCell ref="A37:B37"/>
    <mergeCell ref="A36:B36"/>
    <mergeCell ref="B30:C30"/>
    <mergeCell ref="C35:F35"/>
    <mergeCell ref="C36:F36"/>
    <mergeCell ref="D18:I20"/>
    <mergeCell ref="C37:F37"/>
    <mergeCell ref="I34:J34"/>
    <mergeCell ref="I35:J35"/>
    <mergeCell ref="D21:I23"/>
    <mergeCell ref="A35:B35"/>
    <mergeCell ref="U1:X1"/>
    <mergeCell ref="U2:X2"/>
    <mergeCell ref="A5:X5"/>
    <mergeCell ref="A1:C4"/>
    <mergeCell ref="D1:T2"/>
    <mergeCell ref="A18:C20"/>
    <mergeCell ref="A12:C14"/>
    <mergeCell ref="S11:S13"/>
    <mergeCell ref="D12:I14"/>
    <mergeCell ref="O11:R11"/>
    <mergeCell ref="T11:T13"/>
    <mergeCell ref="U3:W3"/>
    <mergeCell ref="H25:H26"/>
    <mergeCell ref="A29:O29"/>
    <mergeCell ref="C34:F34"/>
    <mergeCell ref="B24:F26"/>
    <mergeCell ref="A21:C23"/>
    <mergeCell ref="M24:N26"/>
    <mergeCell ref="M11:N13"/>
  </mergeCells>
  <printOptions horizontalCentered="1" verticalCentered="1"/>
  <pageMargins left="0.1968503937007874" right="0.07874015748031496" top="0.1968503937007874" bottom="0.11811023622047245" header="0" footer="0"/>
  <pageSetup horizontalDpi="600" verticalDpi="600" orientation="landscape" paperSize="122" scale="2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2016-09-30T12:49:15Z</cp:lastPrinted>
  <dcterms:created xsi:type="dcterms:W3CDTF">2009-04-01T16:45:05Z</dcterms:created>
  <dcterms:modified xsi:type="dcterms:W3CDTF">2018-04-12T20:14:01Z</dcterms:modified>
  <cp:category/>
  <cp:version/>
  <cp:contentType/>
  <cp:contentStatus/>
</cp:coreProperties>
</file>