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9000" activeTab="0"/>
  </bookViews>
  <sheets>
    <sheet name="POA-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M22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O22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<sst xmlns="http://schemas.openxmlformats.org/spreadsheetml/2006/main" count="82" uniqueCount="74">
  <si>
    <t>PROYECTO:</t>
  </si>
  <si>
    <t>JUNIO</t>
  </si>
  <si>
    <t>SEPTIEMBRE</t>
  </si>
  <si>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</si>
  <si>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</si>
  <si>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</si>
  <si>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</si>
  <si>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</si>
  <si>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</si>
  <si>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</si>
  <si>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</si>
  <si>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</si>
  <si>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</si>
  <si>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</si>
  <si>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</si>
  <si>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</si>
  <si>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</si>
  <si>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</si>
  <si>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</si>
  <si>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</si>
  <si>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</si>
  <si>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</si>
  <si>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</si>
  <si>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</si>
  <si>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</si>
  <si>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</si>
  <si>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</si>
  <si>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</si>
  <si>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</si>
  <si>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</si>
  <si>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</si>
  <si>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</si>
  <si>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</si>
  <si>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</si>
  <si>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</si>
  <si>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</si>
  <si>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</si>
  <si>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</si>
  <si>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</si>
  <si>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</si>
  <si>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</si>
  <si>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</si>
  <si>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</si>
  <si>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</si>
  <si>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APROBO</t>
  </si>
  <si>
    <t>VALOR PAGADO ($)
ACTIVIDAD</t>
  </si>
  <si>
    <t>% DE EJECUCIÓN
SOBRE PAGOS</t>
  </si>
  <si>
    <t>SUBPROGRAMA: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</si>
  <si>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</si>
  <si>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Versión 0</t>
  </si>
  <si>
    <t>REGISTRO PARA  SEGUIMIENTO PLANES OPERATIVOS - POAS</t>
  </si>
  <si>
    <t>LUZ DEYANIRA GONZALEZ CASTILLO</t>
  </si>
  <si>
    <t>Responsable proceso Evaluación Misional</t>
  </si>
  <si>
    <t>BERTHA CRUZ FORERO</t>
  </si>
  <si>
    <t>Sudbirectora de Recursos Naturales</t>
  </si>
  <si>
    <t>FORTALECIMIENTO DEL SINA PARA LA GESTIÓN AMBIENTAL</t>
  </si>
  <si>
    <t>Fortalecimiento Interno</t>
  </si>
  <si>
    <t xml:space="preserve">Redes de Monitoreo y Calidad Ambiental  </t>
  </si>
  <si>
    <t xml:space="preserve">Control de gases en fuentes móviles </t>
  </si>
  <si>
    <t>3204-0900-0001-0002-02</t>
  </si>
  <si>
    <t xml:space="preserve">Realizar operativos control de gases en fuentes móviles </t>
  </si>
  <si>
    <t>Realizar operativos de control de emisión de gases en fuentes moviles.</t>
  </si>
  <si>
    <t>Número de operativos de control de emisión de gases en fuentes moviles realizados</t>
  </si>
  <si>
    <t>Número de operativos de control de emisión de gases en fuentes moviles realizados.</t>
  </si>
  <si>
    <r>
      <t xml:space="preserve">AÑO: </t>
    </r>
    <r>
      <rPr>
        <b/>
        <u val="single"/>
        <sz val="16"/>
        <rFont val="Arial"/>
        <family val="2"/>
      </rPr>
      <t>2019</t>
    </r>
  </si>
  <si>
    <t>AVANCE METAS PA 2019</t>
  </si>
  <si>
    <t>AVANCE METAS POA 2019</t>
  </si>
  <si>
    <t>METAS AÑO 2019 P.A.</t>
  </si>
  <si>
    <t>METAS AÑO 2019 POA</t>
  </si>
  <si>
    <t>X</t>
  </si>
  <si>
    <t>Total</t>
  </si>
  <si>
    <t>No.</t>
  </si>
  <si>
    <t>MARZO</t>
  </si>
  <si>
    <t>Solcitud de cotizaciones, en espera de respuesta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</si>
</sst>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0_ ;_ * \-#,##0.00_ ;_ * &quot;-&quot;??_ ;_ @_ "/>
    <numFmt numFmtId="181" formatCode="_(* #,##0_);_(* \(#,##0\);_(* &quot;-&quot;??_);_(@_)"/>
    <numFmt numFmtId="182" formatCode="_-[$$-340A]\ * #,##0_-;\-[$$-340A]\ * #,##0_-;_-[$$-340A]\ * &quot;-&quot;_-;_-@_-"/>
    <numFmt numFmtId="183" formatCode="0.0"/>
    <numFmt numFmtId="184" formatCode="#,##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49" applyNumberFormat="1" applyFont="1" applyBorder="1" applyAlignment="1" applyProtection="1">
      <alignment vertical="center"/>
      <protection locked="0"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49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2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0" xfId="49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14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horizontal="left" vertical="center"/>
      <protection/>
    </xf>
    <xf numFmtId="0" fontId="19" fillId="0" borderId="12" xfId="0" applyFont="1" applyFill="1" applyBorder="1" applyAlignment="1" applyProtection="1">
      <alignment horizontal="justify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19" fillId="16" borderId="14" xfId="0" applyFont="1" applyFill="1" applyBorder="1" applyAlignment="1" applyProtection="1">
      <alignment horizontal="center" vertical="center"/>
      <protection/>
    </xf>
    <xf numFmtId="0" fontId="19" fillId="16" borderId="15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justify" vertical="center"/>
      <protection/>
    </xf>
    <xf numFmtId="49" fontId="0" fillId="0" borderId="0" xfId="49" applyNumberFormat="1" applyFont="1" applyFill="1" applyBorder="1" applyAlignment="1" applyProtection="1">
      <alignment horizontal="center" vertical="center"/>
      <protection/>
    </xf>
    <xf numFmtId="1" fontId="19" fillId="0" borderId="0" xfId="49" applyNumberFormat="1" applyFont="1" applyBorder="1" applyAlignment="1" applyProtection="1">
      <alignment horizontal="right" vertical="center"/>
      <protection/>
    </xf>
    <xf numFmtId="9" fontId="0" fillId="0" borderId="10" xfId="49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6" xfId="0" applyFont="1" applyFill="1" applyBorder="1" applyAlignment="1" applyProtection="1">
      <alignment horizontal="left" vertical="center"/>
      <protection/>
    </xf>
    <xf numFmtId="9" fontId="0" fillId="0" borderId="12" xfId="54" applyFont="1" applyFill="1" applyBorder="1" applyAlignment="1" applyProtection="1">
      <alignment horizontal="center" vertical="center"/>
      <protection/>
    </xf>
    <xf numFmtId="9" fontId="0" fillId="25" borderId="12" xfId="49" applyNumberFormat="1" applyFont="1" applyFill="1" applyBorder="1" applyAlignment="1" applyProtection="1">
      <alignment horizontal="center" vertical="center"/>
      <protection/>
    </xf>
    <xf numFmtId="9" fontId="0" fillId="0" borderId="12" xfId="49" applyNumberFormat="1" applyFont="1" applyFill="1" applyBorder="1" applyAlignment="1" applyProtection="1">
      <alignment horizontal="center" vertical="center"/>
      <protection/>
    </xf>
    <xf numFmtId="3" fontId="0" fillId="0" borderId="12" xfId="49" applyNumberFormat="1" applyFont="1" applyBorder="1" applyAlignment="1" applyProtection="1">
      <alignment horizontal="center" vertical="center"/>
      <protection/>
    </xf>
    <xf numFmtId="9" fontId="0" fillId="0" borderId="12" xfId="49" applyNumberFormat="1" applyFont="1" applyBorder="1" applyAlignment="1" applyProtection="1">
      <alignment horizontal="center" vertical="center" wrapText="1"/>
      <protection/>
    </xf>
    <xf numFmtId="3" fontId="0" fillId="0" borderId="12" xfId="0" applyNumberFormat="1" applyFont="1" applyBorder="1" applyAlignment="1" applyProtection="1">
      <alignment horizontal="center" vertical="center"/>
      <protection/>
    </xf>
    <xf numFmtId="1" fontId="0" fillId="0" borderId="10" xfId="54" applyNumberFormat="1" applyFont="1" applyFill="1" applyBorder="1" applyAlignment="1" applyProtection="1">
      <alignment horizontal="center" vertical="center" wrapText="1"/>
      <protection/>
    </xf>
    <xf numFmtId="1" fontId="29" fillId="0" borderId="10" xfId="54" applyNumberFormat="1" applyFont="1" applyBorder="1" applyAlignment="1" applyProtection="1">
      <alignment horizontal="center" vertical="center" wrapText="1"/>
      <protection locked="0"/>
    </xf>
    <xf numFmtId="49" fontId="0" fillId="0" borderId="10" xfId="49" applyNumberFormat="1" applyFont="1" applyBorder="1" applyAlignment="1" applyProtection="1">
      <alignment horizontal="left" vertical="center" wrapText="1"/>
      <protection locked="0"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 wrapText="1"/>
      <protection/>
    </xf>
    <xf numFmtId="9" fontId="0" fillId="0" borderId="10" xfId="54" applyFont="1" applyBorder="1" applyAlignment="1" applyProtection="1">
      <alignment horizontal="center" vertical="center" wrapText="1"/>
      <protection/>
    </xf>
    <xf numFmtId="9" fontId="0" fillId="0" borderId="10" xfId="54" applyFont="1" applyBorder="1" applyAlignment="1" applyProtection="1">
      <alignment horizontal="center" vertical="center"/>
      <protection/>
    </xf>
    <xf numFmtId="9" fontId="0" fillId="0" borderId="12" xfId="54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49" fontId="32" fillId="0" borderId="10" xfId="49" applyNumberFormat="1" applyFont="1" applyBorder="1" applyAlignment="1" applyProtection="1">
      <alignment horizontal="center" vertical="center" wrapText="1"/>
      <protection/>
    </xf>
    <xf numFmtId="49" fontId="23" fillId="0" borderId="10" xfId="49" applyNumberFormat="1" applyFont="1" applyBorder="1" applyAlignment="1" applyProtection="1">
      <alignment horizontal="center" vertical="center" wrapText="1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7" fillId="0" borderId="20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3" fontId="0" fillId="0" borderId="20" xfId="0" applyNumberFormat="1" applyFont="1" applyFill="1" applyBorder="1" applyAlignment="1" applyProtection="1">
      <alignment horizontal="center" vertical="center" wrapText="1"/>
      <protection/>
    </xf>
    <xf numFmtId="3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 applyProtection="1">
      <alignment horizontal="left" vertical="center" wrapText="1"/>
      <protection/>
    </xf>
    <xf numFmtId="0" fontId="0" fillId="0" borderId="28" xfId="0" applyFont="1" applyFill="1" applyBorder="1" applyAlignment="1" applyProtection="1">
      <alignment horizontal="left" vertical="center" wrapText="1"/>
      <protection/>
    </xf>
    <xf numFmtId="1" fontId="0" fillId="0" borderId="21" xfId="0" applyNumberFormat="1" applyFont="1" applyFill="1" applyBorder="1" applyAlignment="1" applyProtection="1">
      <alignment horizontal="left" vertical="center" wrapText="1"/>
      <protection/>
    </xf>
    <xf numFmtId="1" fontId="0" fillId="0" borderId="22" xfId="0" applyNumberFormat="1" applyFont="1" applyFill="1" applyBorder="1" applyAlignment="1" applyProtection="1">
      <alignment horizontal="left" vertical="center" wrapText="1"/>
      <protection/>
    </xf>
    <xf numFmtId="1" fontId="0" fillId="0" borderId="23" xfId="0" applyNumberFormat="1" applyFont="1" applyFill="1" applyBorder="1" applyAlignment="1" applyProtection="1">
      <alignment horizontal="left" vertical="center" wrapText="1"/>
      <protection/>
    </xf>
    <xf numFmtId="1" fontId="0" fillId="0" borderId="24" xfId="0" applyNumberFormat="1" applyFont="1" applyFill="1" applyBorder="1" applyAlignment="1" applyProtection="1">
      <alignment horizontal="left" vertical="center" wrapText="1"/>
      <protection/>
    </xf>
    <xf numFmtId="1" fontId="0" fillId="0" borderId="0" xfId="0" applyNumberFormat="1" applyFont="1" applyFill="1" applyBorder="1" applyAlignment="1" applyProtection="1">
      <alignment horizontal="left" vertical="center" wrapText="1"/>
      <protection/>
    </xf>
    <xf numFmtId="1" fontId="0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16" borderId="29" xfId="0" applyFont="1" applyFill="1" applyBorder="1" applyAlignment="1" applyProtection="1">
      <alignment horizontal="left" vertical="center" wrapText="1"/>
      <protection/>
    </xf>
    <xf numFmtId="0" fontId="19" fillId="16" borderId="10" xfId="0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28" fillId="26" borderId="10" xfId="0" applyFont="1" applyFill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 applyProtection="1">
      <alignment horizontal="left" vertical="center" wrapText="1"/>
      <protection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left" vertical="center" wrapText="1"/>
      <protection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0" fillId="0" borderId="35" xfId="0" applyFont="1" applyFill="1" applyBorder="1" applyAlignment="1" applyProtection="1">
      <alignment horizontal="left" vertical="center" wrapText="1"/>
      <protection/>
    </xf>
    <xf numFmtId="0" fontId="19" fillId="16" borderId="36" xfId="0" applyFont="1" applyFill="1" applyBorder="1" applyAlignment="1" applyProtection="1">
      <alignment horizontal="left" vertical="center" wrapText="1"/>
      <protection/>
    </xf>
    <xf numFmtId="0" fontId="19" fillId="16" borderId="12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19" fillId="16" borderId="37" xfId="0" applyFont="1" applyFill="1" applyBorder="1" applyAlignment="1" applyProtection="1">
      <alignment horizontal="left" vertical="center" wrapText="1"/>
      <protection/>
    </xf>
    <xf numFmtId="0" fontId="19" fillId="16" borderId="14" xfId="0" applyFont="1" applyFill="1" applyBorder="1" applyAlignment="1" applyProtection="1">
      <alignment horizontal="left" vertical="center" wrapText="1"/>
      <protection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14" fontId="21" fillId="0" borderId="18" xfId="0" applyNumberFormat="1" applyFont="1" applyBorder="1" applyAlignment="1" applyProtection="1">
      <alignment horizontal="center" vertical="center"/>
      <protection locked="0"/>
    </xf>
    <xf numFmtId="0" fontId="19" fillId="16" borderId="38" xfId="0" applyFont="1" applyFill="1" applyBorder="1" applyAlignment="1" applyProtection="1">
      <alignment horizontal="left" vertical="center" wrapText="1"/>
      <protection/>
    </xf>
    <xf numFmtId="0" fontId="19" fillId="16" borderId="16" xfId="0" applyFont="1" applyFill="1" applyBorder="1" applyAlignment="1" applyProtection="1">
      <alignment horizontal="lef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FORMATO POA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2</xdr:col>
      <xdr:colOff>228600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7625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W47"/>
  <sheetViews>
    <sheetView showGridLines="0" tabSelected="1" zoomScale="73" zoomScaleNormal="73" zoomScalePageLayoutView="0" workbookViewId="0" topLeftCell="H10">
      <selection activeCell="O17" sqref="O17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7.140625" style="1" customWidth="1"/>
    <col min="6" max="6" width="11.421875" style="1" customWidth="1"/>
    <col min="7" max="7" width="50.00390625" style="7" customWidth="1"/>
    <col min="8" max="8" width="25.140625" style="1" customWidth="1"/>
    <col min="9" max="9" width="21.57421875" style="1" customWidth="1"/>
    <col min="10" max="10" width="28.28125" style="1" customWidth="1"/>
    <col min="11" max="11" width="15.7109375" style="1" customWidth="1"/>
    <col min="12" max="12" width="16.57421875" style="1" customWidth="1"/>
    <col min="13" max="16" width="19.00390625" style="8" customWidth="1"/>
    <col min="17" max="17" width="20.7109375" style="8" customWidth="1"/>
    <col min="18" max="18" width="20.8515625" style="1" customWidth="1"/>
    <col min="19" max="19" width="20.28125" style="1" customWidth="1"/>
    <col min="20" max="20" width="18.57421875" style="1" customWidth="1"/>
    <col min="21" max="21" width="20.8515625" style="1" customWidth="1"/>
    <col min="22" max="22" width="77.00390625" style="1" customWidth="1"/>
    <col min="23" max="23" width="51.140625" style="1" customWidth="1"/>
    <col min="24" max="16384" width="11.421875" style="1" customWidth="1"/>
  </cols>
  <sheetData>
    <row r="1" spans="1:22" ht="30.75" customHeight="1">
      <c r="A1" s="130"/>
      <c r="B1" s="130"/>
      <c r="C1" s="130"/>
      <c r="D1" s="106" t="s">
        <v>19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27" t="s">
        <v>42</v>
      </c>
      <c r="T1" s="127"/>
      <c r="U1" s="127"/>
      <c r="V1" s="127"/>
    </row>
    <row r="2" spans="1:22" ht="27.75" customHeight="1">
      <c r="A2" s="130"/>
      <c r="B2" s="130"/>
      <c r="C2" s="130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28" t="s">
        <v>20</v>
      </c>
      <c r="T2" s="128"/>
      <c r="U2" s="128"/>
      <c r="V2" s="128"/>
    </row>
    <row r="3" spans="1:22" ht="19.5" customHeight="1">
      <c r="A3" s="130"/>
      <c r="B3" s="130"/>
      <c r="C3" s="130"/>
      <c r="D3" s="106" t="s">
        <v>21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33" t="s">
        <v>22</v>
      </c>
      <c r="T3" s="134"/>
      <c r="U3" s="135"/>
      <c r="V3" s="32" t="s">
        <v>23</v>
      </c>
    </row>
    <row r="4" spans="1:22" ht="19.5" customHeight="1">
      <c r="A4" s="130"/>
      <c r="B4" s="130"/>
      <c r="C4" s="130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33" t="s">
        <v>49</v>
      </c>
      <c r="T4" s="134"/>
      <c r="U4" s="135"/>
      <c r="V4" s="33">
        <v>42999</v>
      </c>
    </row>
    <row r="5" spans="1:22" ht="31.5" customHeight="1">
      <c r="A5" s="129" t="s">
        <v>50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</row>
    <row r="6" spans="1:22" ht="2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9:22" ht="20.25" customHeight="1">
      <c r="I7" s="12"/>
      <c r="J7" s="12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</row>
    <row r="8" spans="9:21" ht="16.5" customHeight="1">
      <c r="I8" s="14"/>
      <c r="J8" s="14"/>
      <c r="K8" s="14"/>
      <c r="L8" s="14"/>
      <c r="M8" s="3"/>
      <c r="N8" s="3"/>
      <c r="O8" s="3"/>
      <c r="P8" s="3"/>
      <c r="Q8" s="3"/>
      <c r="R8" s="3"/>
      <c r="S8" s="3"/>
      <c r="T8" s="3"/>
      <c r="U8" s="3"/>
    </row>
    <row r="9" spans="9:21" ht="44.25" customHeight="1">
      <c r="I9" s="14"/>
      <c r="J9" s="14"/>
      <c r="K9" s="14"/>
      <c r="L9" s="14"/>
      <c r="M9" s="3"/>
      <c r="N9" s="3"/>
      <c r="O9" s="3"/>
      <c r="P9" s="3"/>
      <c r="Q9" s="3"/>
      <c r="R9" s="3"/>
      <c r="S9" s="3"/>
      <c r="T9" s="3"/>
      <c r="U9" s="3"/>
    </row>
    <row r="10" spans="1:21" ht="9" customHeight="1" thickBot="1">
      <c r="A10" s="34"/>
      <c r="B10" s="18"/>
      <c r="C10" s="18"/>
      <c r="D10" s="18"/>
      <c r="E10" s="18"/>
      <c r="F10" s="18"/>
      <c r="G10" s="17"/>
      <c r="H10" s="18"/>
      <c r="I10" s="18"/>
      <c r="J10" s="18"/>
      <c r="K10" s="18"/>
      <c r="L10" s="18"/>
      <c r="M10" s="5"/>
      <c r="N10" s="5"/>
      <c r="O10" s="5"/>
      <c r="P10" s="5"/>
      <c r="Q10" s="5"/>
      <c r="R10" s="4"/>
      <c r="S10" s="4"/>
      <c r="T10" s="4"/>
      <c r="U10" s="4"/>
    </row>
    <row r="11" spans="1:22" ht="36" customHeight="1" thickBot="1">
      <c r="A11" s="131" t="s">
        <v>8</v>
      </c>
      <c r="B11" s="132"/>
      <c r="C11" s="132"/>
      <c r="D11" s="108" t="s">
        <v>55</v>
      </c>
      <c r="E11" s="109"/>
      <c r="F11" s="109"/>
      <c r="G11" s="110"/>
      <c r="H11" s="38" t="s">
        <v>5</v>
      </c>
      <c r="I11" s="39" t="s">
        <v>6</v>
      </c>
      <c r="J11" s="29"/>
      <c r="K11" s="120" t="s">
        <v>24</v>
      </c>
      <c r="L11" s="121"/>
      <c r="M11" s="71" t="s">
        <v>43</v>
      </c>
      <c r="N11" s="71"/>
      <c r="O11" s="71"/>
      <c r="P11" s="71"/>
      <c r="Q11" s="126" t="s">
        <v>64</v>
      </c>
      <c r="R11" s="126"/>
      <c r="S11" s="31"/>
      <c r="T11" s="31"/>
      <c r="U11" s="31"/>
      <c r="V11" s="31"/>
    </row>
    <row r="12" spans="1:22" ht="27.75" customHeight="1">
      <c r="A12" s="115" t="s">
        <v>29</v>
      </c>
      <c r="B12" s="116"/>
      <c r="C12" s="116"/>
      <c r="D12" s="112" t="s">
        <v>56</v>
      </c>
      <c r="E12" s="113"/>
      <c r="F12" s="113"/>
      <c r="G12" s="114"/>
      <c r="H12" s="36" t="s">
        <v>7</v>
      </c>
      <c r="I12" s="37">
        <v>23487950</v>
      </c>
      <c r="J12" s="19"/>
      <c r="K12" s="122"/>
      <c r="L12" s="123"/>
      <c r="M12" s="13" t="s">
        <v>72</v>
      </c>
      <c r="N12" s="13" t="s">
        <v>1</v>
      </c>
      <c r="O12" s="13" t="s">
        <v>2</v>
      </c>
      <c r="P12" s="13" t="s">
        <v>3</v>
      </c>
      <c r="Q12" s="126"/>
      <c r="R12" s="126"/>
      <c r="S12" s="6"/>
      <c r="T12" s="6"/>
      <c r="U12" s="6"/>
      <c r="V12" s="6"/>
    </row>
    <row r="13" spans="1:22" ht="15.75" customHeight="1">
      <c r="A13" s="101"/>
      <c r="B13" s="102"/>
      <c r="C13" s="102"/>
      <c r="D13" s="89"/>
      <c r="E13" s="90"/>
      <c r="F13" s="90"/>
      <c r="G13" s="91"/>
      <c r="H13" s="20" t="s">
        <v>9</v>
      </c>
      <c r="I13" s="35" t="s">
        <v>10</v>
      </c>
      <c r="J13" s="19"/>
      <c r="K13" s="124"/>
      <c r="L13" s="125"/>
      <c r="M13" s="15" t="s">
        <v>69</v>
      </c>
      <c r="N13" s="15"/>
      <c r="O13" s="15"/>
      <c r="P13" s="16"/>
      <c r="Q13" s="126"/>
      <c r="R13" s="126"/>
      <c r="S13" s="6"/>
      <c r="T13" s="6"/>
      <c r="U13" s="6"/>
      <c r="V13" s="6"/>
    </row>
    <row r="14" spans="1:22" ht="15.75" customHeight="1">
      <c r="A14" s="101"/>
      <c r="B14" s="102"/>
      <c r="C14" s="102"/>
      <c r="D14" s="92"/>
      <c r="E14" s="93"/>
      <c r="F14" s="93"/>
      <c r="G14" s="94"/>
      <c r="H14" s="20" t="s">
        <v>11</v>
      </c>
      <c r="I14" s="35" t="s">
        <v>10</v>
      </c>
      <c r="J14" s="22"/>
      <c r="K14" s="21"/>
      <c r="L14" s="23"/>
      <c r="M14" s="111"/>
      <c r="N14" s="111"/>
      <c r="O14" s="111"/>
      <c r="P14" s="111"/>
      <c r="Q14" s="111"/>
      <c r="R14" s="111"/>
      <c r="S14" s="111"/>
      <c r="T14" s="111"/>
      <c r="U14" s="111"/>
      <c r="V14" s="111"/>
    </row>
    <row r="15" spans="1:22" ht="37.5" customHeight="1">
      <c r="A15" s="101" t="s">
        <v>47</v>
      </c>
      <c r="B15" s="102"/>
      <c r="C15" s="102"/>
      <c r="D15" s="103" t="s">
        <v>57</v>
      </c>
      <c r="E15" s="104"/>
      <c r="F15" s="104"/>
      <c r="G15" s="105"/>
      <c r="H15" s="20" t="s">
        <v>12</v>
      </c>
      <c r="I15" s="35"/>
      <c r="J15" s="22"/>
      <c r="K15" s="21"/>
      <c r="L15" s="23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5.75" customHeight="1">
      <c r="A16" s="101" t="s">
        <v>0</v>
      </c>
      <c r="B16" s="102"/>
      <c r="C16" s="102"/>
      <c r="D16" s="86" t="s">
        <v>58</v>
      </c>
      <c r="E16" s="87"/>
      <c r="F16" s="87"/>
      <c r="G16" s="88"/>
      <c r="H16" s="20" t="s">
        <v>13</v>
      </c>
      <c r="I16" s="35" t="s">
        <v>10</v>
      </c>
      <c r="J16" s="22"/>
      <c r="K16" s="21"/>
      <c r="L16" s="23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5.75" customHeight="1">
      <c r="A17" s="101"/>
      <c r="B17" s="102"/>
      <c r="C17" s="102"/>
      <c r="D17" s="89"/>
      <c r="E17" s="90"/>
      <c r="F17" s="90"/>
      <c r="G17" s="91"/>
      <c r="H17" s="20" t="s">
        <v>31</v>
      </c>
      <c r="I17" s="35" t="s">
        <v>10</v>
      </c>
      <c r="J17" s="22"/>
      <c r="K17" s="21"/>
      <c r="L17" s="23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5.75" customHeight="1">
      <c r="A18" s="101"/>
      <c r="B18" s="102"/>
      <c r="C18" s="102"/>
      <c r="D18" s="92"/>
      <c r="E18" s="93"/>
      <c r="F18" s="93"/>
      <c r="G18" s="94"/>
      <c r="H18" s="20" t="s">
        <v>32</v>
      </c>
      <c r="I18" s="35" t="s">
        <v>10</v>
      </c>
      <c r="J18" s="22"/>
      <c r="K18" s="21"/>
      <c r="L18" s="23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5.75" customHeight="1">
      <c r="A19" s="101" t="s">
        <v>30</v>
      </c>
      <c r="B19" s="102"/>
      <c r="C19" s="102"/>
      <c r="D19" s="95" t="s">
        <v>59</v>
      </c>
      <c r="E19" s="96"/>
      <c r="F19" s="96"/>
      <c r="G19" s="97"/>
      <c r="H19" s="20" t="s">
        <v>33</v>
      </c>
      <c r="I19" s="35" t="s">
        <v>10</v>
      </c>
      <c r="J19" s="22"/>
      <c r="K19" s="21"/>
      <c r="L19" s="23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customHeight="1">
      <c r="A20" s="101"/>
      <c r="B20" s="102"/>
      <c r="C20" s="102"/>
      <c r="D20" s="98"/>
      <c r="E20" s="99"/>
      <c r="F20" s="99"/>
      <c r="G20" s="100"/>
      <c r="H20" s="20" t="s">
        <v>34</v>
      </c>
      <c r="I20" s="35" t="s">
        <v>10</v>
      </c>
      <c r="J20" s="22"/>
      <c r="K20" s="21"/>
      <c r="L20" s="23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.75" customHeight="1">
      <c r="A21" s="137"/>
      <c r="B21" s="138"/>
      <c r="C21" s="138"/>
      <c r="D21" s="98"/>
      <c r="E21" s="99"/>
      <c r="F21" s="99"/>
      <c r="G21" s="100"/>
      <c r="H21" s="52" t="s">
        <v>70</v>
      </c>
      <c r="I21" s="62">
        <f>SUM(I12:I20)</f>
        <v>23487950</v>
      </c>
      <c r="J21" s="22"/>
      <c r="K21" s="21"/>
      <c r="L21" s="23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3" ht="30.75" customHeight="1">
      <c r="A22" s="71" t="s">
        <v>71</v>
      </c>
      <c r="B22" s="75" t="s">
        <v>40</v>
      </c>
      <c r="C22" s="75"/>
      <c r="D22" s="75"/>
      <c r="E22" s="75"/>
      <c r="F22" s="75"/>
      <c r="G22" s="70" t="s">
        <v>41</v>
      </c>
      <c r="H22" s="71" t="s">
        <v>68</v>
      </c>
      <c r="I22" s="71"/>
      <c r="J22" s="72" t="s">
        <v>67</v>
      </c>
      <c r="K22" s="75" t="s">
        <v>39</v>
      </c>
      <c r="L22" s="75"/>
      <c r="M22" s="83" t="s">
        <v>66</v>
      </c>
      <c r="N22" s="83"/>
      <c r="O22" s="83" t="s">
        <v>65</v>
      </c>
      <c r="P22" s="83"/>
      <c r="Q22" s="75" t="s">
        <v>26</v>
      </c>
      <c r="R22" s="80" t="s">
        <v>27</v>
      </c>
      <c r="S22" s="69" t="s">
        <v>28</v>
      </c>
      <c r="T22" s="80" t="s">
        <v>45</v>
      </c>
      <c r="U22" s="69" t="s">
        <v>46</v>
      </c>
      <c r="V22" s="74" t="s">
        <v>37</v>
      </c>
      <c r="W22" s="67" t="s">
        <v>48</v>
      </c>
    </row>
    <row r="23" spans="1:23" ht="12.75" customHeight="1">
      <c r="A23" s="71"/>
      <c r="B23" s="75"/>
      <c r="C23" s="75"/>
      <c r="D23" s="75"/>
      <c r="E23" s="75"/>
      <c r="F23" s="75"/>
      <c r="G23" s="70"/>
      <c r="H23" s="71"/>
      <c r="I23" s="71"/>
      <c r="J23" s="72"/>
      <c r="K23" s="75"/>
      <c r="L23" s="75"/>
      <c r="M23" s="73" t="s">
        <v>25</v>
      </c>
      <c r="N23" s="69" t="s">
        <v>18</v>
      </c>
      <c r="O23" s="73" t="s">
        <v>25</v>
      </c>
      <c r="P23" s="69" t="s">
        <v>18</v>
      </c>
      <c r="Q23" s="75"/>
      <c r="R23" s="80"/>
      <c r="S23" s="69"/>
      <c r="T23" s="80"/>
      <c r="U23" s="69"/>
      <c r="V23" s="74"/>
      <c r="W23" s="68"/>
    </row>
    <row r="24" spans="1:23" ht="30.75" customHeight="1">
      <c r="A24" s="71"/>
      <c r="B24" s="75"/>
      <c r="C24" s="75"/>
      <c r="D24" s="75"/>
      <c r="E24" s="75"/>
      <c r="F24" s="75"/>
      <c r="G24" s="70"/>
      <c r="H24" s="71"/>
      <c r="I24" s="71"/>
      <c r="J24" s="72"/>
      <c r="K24" s="75"/>
      <c r="L24" s="75"/>
      <c r="M24" s="73"/>
      <c r="N24" s="69"/>
      <c r="O24" s="73"/>
      <c r="P24" s="69"/>
      <c r="Q24" s="75"/>
      <c r="R24" s="80"/>
      <c r="S24" s="69"/>
      <c r="T24" s="80"/>
      <c r="U24" s="69"/>
      <c r="V24" s="74"/>
      <c r="W24" s="68"/>
    </row>
    <row r="25" spans="1:23" ht="109.5" customHeight="1">
      <c r="A25" s="51">
        <v>1</v>
      </c>
      <c r="B25" s="140" t="s">
        <v>60</v>
      </c>
      <c r="C25" s="140"/>
      <c r="D25" s="140"/>
      <c r="E25" s="140"/>
      <c r="F25" s="140"/>
      <c r="G25" s="63" t="s">
        <v>61</v>
      </c>
      <c r="H25" s="81" t="s">
        <v>62</v>
      </c>
      <c r="I25" s="82"/>
      <c r="J25" s="59">
        <v>7</v>
      </c>
      <c r="K25" s="81" t="s">
        <v>63</v>
      </c>
      <c r="L25" s="82"/>
      <c r="M25" s="60"/>
      <c r="N25" s="64">
        <f>+M25/J25</f>
        <v>0</v>
      </c>
      <c r="O25" s="60">
        <f>M25</f>
        <v>0</v>
      </c>
      <c r="P25" s="46">
        <f>+O25/J25</f>
        <v>0</v>
      </c>
      <c r="Q25" s="47">
        <v>23487950</v>
      </c>
      <c r="R25" s="48"/>
      <c r="S25" s="46">
        <f>R25/Q25</f>
        <v>0</v>
      </c>
      <c r="T25" s="48"/>
      <c r="U25" s="65">
        <f>T25/Q25</f>
        <v>0</v>
      </c>
      <c r="V25" s="61" t="s">
        <v>73</v>
      </c>
      <c r="W25" s="41"/>
    </row>
    <row r="26" spans="2:21" s="24" customFormat="1" ht="30.75" customHeight="1">
      <c r="B26" s="84"/>
      <c r="C26" s="84"/>
      <c r="D26" s="42"/>
      <c r="E26" s="34"/>
      <c r="F26" s="43"/>
      <c r="G26" s="85"/>
      <c r="H26" s="85"/>
      <c r="K26" s="49"/>
      <c r="L26" s="49"/>
      <c r="M26" s="50" t="s">
        <v>4</v>
      </c>
      <c r="N26" s="53">
        <f>AVERAGE(N25:N25)</f>
        <v>0</v>
      </c>
      <c r="O26" s="54"/>
      <c r="P26" s="55">
        <f>AVERAGE(P25:P25)</f>
        <v>0</v>
      </c>
      <c r="Q26" s="56">
        <f>SUM(Q25:Q25)</f>
        <v>23487950</v>
      </c>
      <c r="R26" s="56">
        <f>SUM(R25:R25)</f>
        <v>0</v>
      </c>
      <c r="S26" s="57">
        <f>R26/Q26</f>
        <v>0</v>
      </c>
      <c r="T26" s="58">
        <f>SUM(T25:T25)</f>
        <v>0</v>
      </c>
      <c r="U26" s="66">
        <f>T26/Q26</f>
        <v>0</v>
      </c>
    </row>
    <row r="27" spans="2:19" s="24" customFormat="1" ht="30.75" customHeight="1">
      <c r="B27" s="117" t="s">
        <v>36</v>
      </c>
      <c r="C27" s="117"/>
      <c r="D27" s="40">
        <v>0</v>
      </c>
      <c r="F27" s="25" t="s">
        <v>35</v>
      </c>
      <c r="G27" s="118">
        <v>43403</v>
      </c>
      <c r="H27" s="119"/>
      <c r="M27" s="30"/>
      <c r="N27" s="44"/>
      <c r="O27" s="26"/>
      <c r="P27" s="26"/>
      <c r="Q27" s="45"/>
      <c r="R27" s="45"/>
      <c r="S27" s="27"/>
    </row>
    <row r="28" spans="18:19" ht="12.75">
      <c r="R28" s="9"/>
      <c r="S28" s="9"/>
    </row>
    <row r="29" spans="18:19" ht="12.75">
      <c r="R29" s="9"/>
      <c r="S29" s="9"/>
    </row>
    <row r="30" spans="1:22" s="11" customFormat="1" ht="21.75" customHeight="1">
      <c r="A30" s="1"/>
      <c r="B30" s="10"/>
      <c r="C30" s="107" t="s">
        <v>38</v>
      </c>
      <c r="D30" s="107"/>
      <c r="E30" s="107"/>
      <c r="F30" s="107"/>
      <c r="G30" s="107"/>
      <c r="H30" s="107"/>
      <c r="I30" s="107"/>
      <c r="J30" s="107"/>
      <c r="K30" s="107"/>
      <c r="L30" s="107"/>
      <c r="M30" s="76" t="s">
        <v>44</v>
      </c>
      <c r="N30" s="76"/>
      <c r="O30" s="76"/>
      <c r="P30" s="76"/>
      <c r="Q30" s="76"/>
      <c r="R30" s="76"/>
      <c r="S30" s="76"/>
      <c r="T30" s="76"/>
      <c r="U30" s="76"/>
      <c r="V30" s="77"/>
    </row>
    <row r="31" spans="1:22" s="11" customFormat="1" ht="29.25" customHeight="1">
      <c r="A31" s="78" t="s">
        <v>15</v>
      </c>
      <c r="B31" s="79"/>
      <c r="C31" s="107" t="s">
        <v>53</v>
      </c>
      <c r="D31" s="107"/>
      <c r="E31" s="107"/>
      <c r="F31" s="107"/>
      <c r="G31" s="107"/>
      <c r="H31" s="107"/>
      <c r="I31" s="107"/>
      <c r="J31" s="107"/>
      <c r="K31" s="107"/>
      <c r="L31" s="107"/>
      <c r="M31" s="76" t="s">
        <v>51</v>
      </c>
      <c r="N31" s="76"/>
      <c r="O31" s="76"/>
      <c r="P31" s="76"/>
      <c r="Q31" s="76"/>
      <c r="R31" s="76"/>
      <c r="S31" s="76"/>
      <c r="T31" s="76"/>
      <c r="U31" s="76"/>
      <c r="V31" s="77"/>
    </row>
    <row r="32" spans="1:22" ht="29.25" customHeight="1">
      <c r="A32" s="78" t="s">
        <v>14</v>
      </c>
      <c r="B32" s="79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76"/>
      <c r="N32" s="76"/>
      <c r="O32" s="76"/>
      <c r="P32" s="76"/>
      <c r="Q32" s="76"/>
      <c r="R32" s="76"/>
      <c r="S32" s="76"/>
      <c r="T32" s="76"/>
      <c r="U32" s="76"/>
      <c r="V32" s="77"/>
    </row>
    <row r="33" spans="1:22" ht="29.25" customHeight="1">
      <c r="A33" s="78" t="s">
        <v>16</v>
      </c>
      <c r="B33" s="79"/>
      <c r="C33" s="107" t="s">
        <v>54</v>
      </c>
      <c r="D33" s="107"/>
      <c r="E33" s="107"/>
      <c r="F33" s="107"/>
      <c r="G33" s="107"/>
      <c r="H33" s="107"/>
      <c r="I33" s="107"/>
      <c r="J33" s="107"/>
      <c r="K33" s="107"/>
      <c r="L33" s="107"/>
      <c r="M33" s="76" t="s">
        <v>52</v>
      </c>
      <c r="N33" s="76"/>
      <c r="O33" s="76"/>
      <c r="P33" s="76"/>
      <c r="Q33" s="76"/>
      <c r="R33" s="76"/>
      <c r="S33" s="76"/>
      <c r="T33" s="76"/>
      <c r="U33" s="76"/>
      <c r="V33" s="77"/>
    </row>
    <row r="34" spans="1:22" ht="29.25" customHeight="1">
      <c r="A34" s="78" t="s">
        <v>17</v>
      </c>
      <c r="B34" s="79"/>
      <c r="C34" s="139">
        <v>43567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36">
        <f>+C34</f>
        <v>43567</v>
      </c>
      <c r="N34" s="76"/>
      <c r="O34" s="76"/>
      <c r="P34" s="76"/>
      <c r="Q34" s="76"/>
      <c r="R34" s="76"/>
      <c r="S34" s="76"/>
      <c r="T34" s="76"/>
      <c r="U34" s="76"/>
      <c r="V34" s="77"/>
    </row>
    <row r="47" ht="12.75">
      <c r="K47" s="28"/>
    </row>
  </sheetData>
  <sheetProtection password="CCD1" sheet="1" deleteColumns="0" deleteRows="0"/>
  <mergeCells count="62">
    <mergeCell ref="M34:V34"/>
    <mergeCell ref="A19:C21"/>
    <mergeCell ref="A31:B31"/>
    <mergeCell ref="C34:L34"/>
    <mergeCell ref="C30:L30"/>
    <mergeCell ref="A34:B34"/>
    <mergeCell ref="A33:B33"/>
    <mergeCell ref="B25:F25"/>
    <mergeCell ref="S22:S24"/>
    <mergeCell ref="A22:A24"/>
    <mergeCell ref="S1:V1"/>
    <mergeCell ref="S2:V2"/>
    <mergeCell ref="A5:V5"/>
    <mergeCell ref="A1:C4"/>
    <mergeCell ref="D1:R2"/>
    <mergeCell ref="A11:C11"/>
    <mergeCell ref="S3:U3"/>
    <mergeCell ref="S4:U4"/>
    <mergeCell ref="A12:C14"/>
    <mergeCell ref="C32:L32"/>
    <mergeCell ref="M30:V30"/>
    <mergeCell ref="N23:N24"/>
    <mergeCell ref="M31:V31"/>
    <mergeCell ref="C31:L31"/>
    <mergeCell ref="B27:C27"/>
    <mergeCell ref="G27:H27"/>
    <mergeCell ref="K11:L13"/>
    <mergeCell ref="Q11:R13"/>
    <mergeCell ref="M33:V33"/>
    <mergeCell ref="D3:R4"/>
    <mergeCell ref="M11:P11"/>
    <mergeCell ref="C33:L33"/>
    <mergeCell ref="O22:P22"/>
    <mergeCell ref="M23:M24"/>
    <mergeCell ref="D11:G11"/>
    <mergeCell ref="M14:V14"/>
    <mergeCell ref="A16:C18"/>
    <mergeCell ref="D12:G14"/>
    <mergeCell ref="D16:G18"/>
    <mergeCell ref="D19:G21"/>
    <mergeCell ref="A15:C15"/>
    <mergeCell ref="D15:G15"/>
    <mergeCell ref="R22:R24"/>
    <mergeCell ref="H25:I25"/>
    <mergeCell ref="M32:V32"/>
    <mergeCell ref="A32:B32"/>
    <mergeCell ref="T22:T24"/>
    <mergeCell ref="K25:L25"/>
    <mergeCell ref="P23:P24"/>
    <mergeCell ref="M22:N22"/>
    <mergeCell ref="B26:C26"/>
    <mergeCell ref="G26:H26"/>
    <mergeCell ref="B22:F24"/>
    <mergeCell ref="W22:W24"/>
    <mergeCell ref="U22:U24"/>
    <mergeCell ref="G22:G24"/>
    <mergeCell ref="H22:I24"/>
    <mergeCell ref="J22:J24"/>
    <mergeCell ref="O23:O24"/>
    <mergeCell ref="V22:V24"/>
    <mergeCell ref="K22:L24"/>
    <mergeCell ref="Q22:Q24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1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Luis Gabriel Rodriguez Villamizar</cp:lastModifiedBy>
  <cp:lastPrinted>2017-09-19T13:50:20Z</cp:lastPrinted>
  <dcterms:created xsi:type="dcterms:W3CDTF">2009-04-01T16:45:05Z</dcterms:created>
  <dcterms:modified xsi:type="dcterms:W3CDTF">2019-04-23T19:52:06Z</dcterms:modified>
  <cp:category/>
  <cp:version/>
  <cp:contentType/>
  <cp:contentStatus/>
</cp:coreProperties>
</file>