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7500" activeTab="0"/>
  </bookViews>
  <sheets>
    <sheet name="POA-1" sheetId="1" r:id="rId1"/>
  </sheets>
  <definedNames/>
  <calcPr fullCalcOnLoad="1"/>
</workbook>
</file>

<file path=xl/comments1.xml><?xml version="1.0" encoding="utf-8"?>
<comments xmlns="http://schemas.openxmlformats.org/spreadsheetml/2006/main">
  <authors>
    <author>Celia Vel?squez</author>
  </authors>
  <commentList>
    <comment ref="M22" authorId="0">
      <text>
        <r>
          <rPr>
            <b/>
            <sz val="9"/>
            <rFont val="Tahoma"/>
            <family val="2"/>
          </rPr>
          <t>Esta casilla corresponde a cada actividad POA según su indicador</t>
        </r>
        <r>
          <rPr>
            <sz val="9"/>
            <rFont val="Tahoma"/>
            <family val="2"/>
          </rPr>
          <t xml:space="preserve">
</t>
        </r>
      </text>
    </comment>
    <comment ref="O22"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<sst xmlns="http://schemas.openxmlformats.org/spreadsheetml/2006/main" count="82" uniqueCount="74">
  <si>
    <t>PROYECTO:</t>
  </si>
  <si>
    <t>JUNIO</t>
  </si>
  <si>
    <t>SEPTIEMBRE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</si>
  <si>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</si>
  <si>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</si>
  <si>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</si>
  <si>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</si>
  <si>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</si>
  <si>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</si>
  <si>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</si>
  <si>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</si>
  <si>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</si>
  <si>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</si>
  <si>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FIRMA</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</si>
  <si>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</si>
  <si>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</si>
  <si>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</si>
  <si>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</si>
  <si>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</si>
  <si>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</si>
  <si>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</si>
  <si>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</si>
  <si>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</si>
  <si>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</si>
  <si>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</si>
  <si>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</si>
  <si>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</si>
  <si>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</si>
  <si>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</si>
  <si>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</si>
  <si>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</si>
  <si>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</si>
  <si>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</si>
  <si>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</si>
  <si>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Fecha de la versión</t>
  </si>
  <si>
    <t>Versión POA a evaluar</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</si>
  <si>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</si>
  <si>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</si>
  <si>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</si>
  <si>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</si>
  <si>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</si>
  <si>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</si>
  <si>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</si>
  <si>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APROBO</t>
  </si>
  <si>
    <t>VALOR PAGADO ($)
ACTIVIDAD</t>
  </si>
  <si>
    <t>% DE EJECUCIÓN
SOBRE PAGOS</t>
  </si>
  <si>
    <t>SUBPROGRAMA:</t>
  </si>
  <si>
    <r>
      <rPr>
        <b/>
        <sz val="10"/>
        <rFont val="Arial"/>
        <family val="2"/>
      </rPr>
      <t>FUENTE DE VERIFICACION DE EVIDENCIAS REPORTADAS</t>
    </r>
    <r>
      <rPr>
        <sz val="10"/>
        <rFont val="Arial"/>
        <family val="0"/>
      </rPr>
      <t xml:space="preserve"> 
(Señalar ruta magnetica o fisica de acceso a la evidencia)</t>
    </r>
  </si>
  <si>
    <t>Versión 0</t>
  </si>
  <si>
    <t>REGISTRO PARA  SEGUIMIENTO PLANES OPERATIVOS - POAS</t>
  </si>
  <si>
    <t>CONOCIMIENTO, CONSERVACIÓN Y USO DE LOS RECURSOS NATURALES Y LA BIODIVERSIDAD</t>
  </si>
  <si>
    <t>Conservación, Restauración y Manejo de Ecosistemas y Biodiversidad</t>
  </si>
  <si>
    <t>Implementación de estrategias para la  conservación y la restauración de ecosistemas</t>
  </si>
  <si>
    <t>JAIRO IGNACIO GARCIA RODRIGUEZ</t>
  </si>
  <si>
    <t>Subdirector de Ecosistemas y Gestión Ambiental</t>
  </si>
  <si>
    <t>Manejo de especies invasoras</t>
  </si>
  <si>
    <t>3202-0900-00010001-06</t>
  </si>
  <si>
    <t>Formular e implementar planes de manejo para especies invasoras</t>
  </si>
  <si>
    <t>Implementar acciones para el control y manejo de especies invasoras en la jurisdicción de Corpoboyacá</t>
  </si>
  <si>
    <t xml:space="preserve">100% de acciones implementadas </t>
  </si>
  <si>
    <t xml:space="preserve">% de acciones implementadas/porcentaje de acciones programadas </t>
  </si>
  <si>
    <r>
      <t xml:space="preserve">AÑO: </t>
    </r>
    <r>
      <rPr>
        <b/>
        <u val="single"/>
        <sz val="16"/>
        <rFont val="Arial"/>
        <family val="2"/>
      </rPr>
      <t>2019</t>
    </r>
  </si>
  <si>
    <t>AVANCE METAS PA 2019</t>
  </si>
  <si>
    <t>AVANCE METAS POA 2019</t>
  </si>
  <si>
    <t>METAS AÑO 2019 P.A.</t>
  </si>
  <si>
    <t>METAS AÑO 2019 POA</t>
  </si>
  <si>
    <t>MARZO</t>
  </si>
  <si>
    <t>Total</t>
  </si>
  <si>
    <t>X</t>
  </si>
  <si>
    <t>DIEGO ALFREDO ROA NIÑO</t>
  </si>
  <si>
    <t xml:space="preserve">Responsable Proceso Evaluación Misional </t>
  </si>
  <si>
    <t xml:space="preserve">Se avanzó en la elaboración del documento de formulación del plan de manejo de las especies invasoras retamo espinoso y retamo liso; así mismo, en la elaboración del mapa con la distribución de las dos especies en la jurisdicción. 
Se encuentra en ejecución el convenio CNV 2019-012 cuyo objeto es: Aunar esfuerzos técnicos, de talento humano, técnicos y cientificos para la ejecución conjunta del proyecto denominado "Uso del cangrejo rojo (Procambarus clarkii) en la formulación de dietas para trucha arcoíris (Oncorhynchus mykiss) y como mecanismo para el aprovechamiento y control de una especie invasora". En el mes de diciembre, se efectuaron cuatro (4) salidas de campo para socialización del proyecto (municipios de Villa de Leyva, Paipa, Gachantivá y Sutamarchán). Se aprobó para impresión la cartilla denominada: EXPLORANDO LA NATURALEZA, CANGREJO ROJO DE RIO, UN EXÓTICO INVASOR EN TIERRAS BOYACENSES. Esta cartilla, es aporte de CORPOBOYACÁ por valor de $10.000.000 incluidos dentro de las actividades del Convenio CNV-2019017 con el FONDO MIXTO PARA LA PROMOCIÓN DE LA CULTURA Y LAS ARTES DE BOYACÁ, para aunar esfuerzos tecnicos financieros operativos con una entidad sin animo lucro con el fin promover procesos de apropiación cultura ambiental participativa para fortalecimiento eduambiental diferentes actores (convenio liquidado).
El presupuesto restante ($18.185.596) del rubo de especies invasoras, se ejecutó dentro del Convenio con el fondo mixto CNV 2019-017, con inversión en plan de medios: Video 2D, dos (2) radio clip, plan de medios antena 2 (Divulgación Nacional), 
</t>
  </si>
  <si>
    <t>D:\COMPARTIDA\CATHERINE DUARTE\ESPECIES INVASORAS\RETAMO\PLAN DE MANEJO
\\serveradeco\BOSQUES NEGOCIOS VERDES\110-17 CONVENIOS\2019\CNV_2019-012_Procambarus clarkii
Carpeta Convenio CNV 2019-017. Oficina de Contratación Corpoboyacá. Presupuesto aportado del rubro de especies invasoras $28.185.569</t>
  </si>
  <si>
    <t>DICIEMBRE</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</si>
</sst>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_-&quot;$&quot;* #,##0_-;\-&quot;$&quot;* #,##0_-;_-&quot;$&quot;* &quot;-&quot;??_-;_-@_-"/>
  </numFmts>
  <fonts count="36">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b/>
      <sz val="11"/>
      <name val="Arial"/>
      <family val="2"/>
    </font>
    <font>
      <sz val="9"/>
      <name val="Arial"/>
      <family val="2"/>
    </font>
    <font>
      <sz val="14"/>
      <name val="Arial Narrow"/>
      <family val="2"/>
    </font>
    <font>
      <sz val="12"/>
      <color indexed="8"/>
      <name val="Arial"/>
      <family val="2"/>
    </font>
    <font>
      <b/>
      <u val="single"/>
      <sz val="16"/>
      <name val="Arial"/>
      <family val="2"/>
    </font>
    <font>
      <b/>
      <sz val="10"/>
      <color indexed="8"/>
      <name val="Arial"/>
      <family val="2"/>
    </font>
    <font>
      <b/>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style="thin"/>
      <top/>
      <bottom style="thin"/>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right/>
      <top style="thin"/>
      <bottom style="thin"/>
    </border>
    <border>
      <left/>
      <right style="thin"/>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style="thin"/>
      <right/>
      <top style="thin"/>
      <bottom/>
    </border>
    <border>
      <left/>
      <right style="thin"/>
      <top style="thin"/>
      <bottom/>
    </border>
    <border>
      <left>
        <color indexed="63"/>
      </left>
      <right>
        <color indexed="63"/>
      </right>
      <top style="thin"/>
      <bottom>
        <color indexed="63"/>
      </bottom>
    </border>
    <border>
      <left style="thin"/>
      <right/>
      <top style="thin"/>
      <bottom style="thin"/>
    </border>
    <border>
      <left style="medium"/>
      <right style="thin"/>
      <top style="medium"/>
      <bottom style="medium"/>
    </border>
    <border>
      <left style="medium"/>
      <right style="thin"/>
      <top style="thin"/>
      <bottom style="thin"/>
    </border>
    <border>
      <left style="medium"/>
      <right style="thin"/>
      <top style="thin"/>
      <bottom>
        <color indexed="63"/>
      </bottom>
    </border>
    <border>
      <left style="medium"/>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41">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49" applyNumberFormat="1" applyFont="1" applyBorder="1" applyAlignment="1" applyProtection="1">
      <alignment vertical="center"/>
      <protection locked="0"/>
    </xf>
    <xf numFmtId="49" fontId="20" fillId="0" borderId="0" xfId="49"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49"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2" fontId="20"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0" xfId="0" applyBorder="1" applyAlignment="1" applyProtection="1">
      <alignment horizontal="justify" vertical="center"/>
      <protection/>
    </xf>
    <xf numFmtId="9" fontId="0" fillId="0" borderId="0" xfId="49"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14" fontId="27" fillId="0" borderId="1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0" fontId="0" fillId="0" borderId="10"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horizontal="justify" vertical="center"/>
      <protection/>
    </xf>
    <xf numFmtId="49" fontId="0" fillId="0" borderId="0" xfId="49" applyNumberFormat="1" applyFont="1" applyFill="1" applyBorder="1" applyAlignment="1" applyProtection="1">
      <alignment horizontal="center" vertical="center"/>
      <protection/>
    </xf>
    <xf numFmtId="1" fontId="19" fillId="0" borderId="0" xfId="49" applyNumberFormat="1" applyFont="1" applyBorder="1" applyAlignment="1" applyProtection="1">
      <alignment horizontal="right" vertical="center"/>
      <protection/>
    </xf>
    <xf numFmtId="9" fontId="0" fillId="0" borderId="10" xfId="49" applyNumberFormat="1" applyFont="1" applyBorder="1" applyAlignment="1" applyProtection="1">
      <alignment horizontal="center" vertical="center" wrapText="1"/>
      <protection/>
    </xf>
    <xf numFmtId="9" fontId="29" fillId="0" borderId="10" xfId="55" applyFont="1" applyBorder="1" applyAlignment="1" applyProtection="1">
      <alignment horizontal="center" vertical="center" wrapText="1"/>
      <protection locked="0"/>
    </xf>
    <xf numFmtId="3" fontId="0" fillId="0" borderId="10" xfId="0" applyNumberFormat="1" applyFont="1" applyBorder="1" applyAlignment="1" applyProtection="1">
      <alignment horizontal="center" vertical="center" wrapText="1"/>
      <protection/>
    </xf>
    <xf numFmtId="3" fontId="0" fillId="0" borderId="10" xfId="0" applyNumberFormat="1" applyFont="1" applyBorder="1" applyAlignment="1" applyProtection="1">
      <alignment horizontal="center" vertical="center" wrapText="1"/>
      <protection locked="0"/>
    </xf>
    <xf numFmtId="0" fontId="0" fillId="0" borderId="0" xfId="0" applyFont="1" applyAlignment="1" applyProtection="1">
      <alignment vertical="center"/>
      <protection/>
    </xf>
    <xf numFmtId="0" fontId="0" fillId="0" borderId="0" xfId="0" applyFont="1" applyBorder="1" applyAlignment="1" applyProtection="1">
      <alignment horizontal="right" vertical="center"/>
      <protection/>
    </xf>
    <xf numFmtId="9" fontId="0" fillId="0" borderId="11" xfId="55" applyFont="1" applyFill="1" applyBorder="1" applyAlignment="1" applyProtection="1">
      <alignment horizontal="center" vertical="center"/>
      <protection/>
    </xf>
    <xf numFmtId="9" fontId="0" fillId="25" borderId="11" xfId="49" applyNumberFormat="1" applyFont="1" applyFill="1" applyBorder="1" applyAlignment="1" applyProtection="1">
      <alignment horizontal="center" vertical="center"/>
      <protection/>
    </xf>
    <xf numFmtId="9" fontId="0" fillId="0" borderId="11" xfId="49" applyNumberFormat="1" applyFont="1" applyFill="1" applyBorder="1" applyAlignment="1" applyProtection="1">
      <alignment horizontal="center" vertical="center"/>
      <protection/>
    </xf>
    <xf numFmtId="3" fontId="0" fillId="0" borderId="11" xfId="49" applyNumberFormat="1" applyFont="1" applyBorder="1" applyAlignment="1" applyProtection="1">
      <alignment horizontal="center" vertical="center"/>
      <protection/>
    </xf>
    <xf numFmtId="9" fontId="0" fillId="0" borderId="11" xfId="49" applyNumberFormat="1" applyFont="1" applyBorder="1" applyAlignment="1" applyProtection="1">
      <alignment horizontal="center" vertical="center" wrapText="1"/>
      <protection/>
    </xf>
    <xf numFmtId="3" fontId="0" fillId="0" borderId="11" xfId="0" applyNumberFormat="1" applyFont="1"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0" fillId="0" borderId="10" xfId="0" applyFont="1" applyBorder="1" applyAlignment="1" applyProtection="1">
      <alignment horizontal="center" vertical="center" wrapText="1"/>
      <protection locked="0"/>
    </xf>
    <xf numFmtId="49" fontId="0" fillId="0" borderId="10" xfId="49" applyNumberFormat="1" applyFont="1" applyBorder="1" applyAlignment="1" applyProtection="1">
      <alignment horizontal="left" vertical="center" wrapText="1"/>
      <protection locked="0"/>
    </xf>
    <xf numFmtId="0" fontId="31" fillId="0" borderId="10" xfId="0" applyFont="1" applyBorder="1" applyAlignment="1" applyProtection="1">
      <alignment vertical="center" wrapText="1"/>
      <protection/>
    </xf>
    <xf numFmtId="9" fontId="30" fillId="24" borderId="10" xfId="55" applyFont="1" applyFill="1" applyBorder="1" applyAlignment="1" applyProtection="1">
      <alignment horizontal="center" vertical="center" wrapText="1"/>
      <protection/>
    </xf>
    <xf numFmtId="9" fontId="0" fillId="0" borderId="10" xfId="55" applyFont="1" applyBorder="1" applyAlignment="1" applyProtection="1">
      <alignment horizontal="center" vertical="center" wrapText="1"/>
      <protection/>
    </xf>
    <xf numFmtId="9" fontId="0" fillId="0" borderId="10" xfId="55" applyFont="1" applyBorder="1" applyAlignment="1" applyProtection="1">
      <alignment horizontal="center" vertical="center"/>
      <protection/>
    </xf>
    <xf numFmtId="9" fontId="0" fillId="0" borderId="11" xfId="55" applyFont="1" applyBorder="1" applyAlignment="1" applyProtection="1">
      <alignment horizontal="center" vertical="center"/>
      <protection/>
    </xf>
    <xf numFmtId="0" fontId="19" fillId="16" borderId="12" xfId="0" applyFont="1" applyFill="1" applyBorder="1" applyAlignment="1" applyProtection="1">
      <alignment horizontal="center" vertical="center"/>
      <protection/>
    </xf>
    <xf numFmtId="0" fontId="19" fillId="16" borderId="13" xfId="0" applyFont="1" applyFill="1" applyBorder="1" applyAlignment="1" applyProtection="1">
      <alignment horizontal="center" vertical="center"/>
      <protection/>
    </xf>
    <xf numFmtId="0" fontId="19" fillId="0" borderId="11" xfId="0" applyFont="1" applyFill="1" applyBorder="1" applyAlignment="1" applyProtection="1">
      <alignment horizontal="justify" vertical="center"/>
      <protection/>
    </xf>
    <xf numFmtId="3" fontId="0" fillId="0" borderId="14"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3" fontId="0" fillId="0" borderId="15" xfId="0" applyNumberFormat="1" applyFont="1" applyFill="1" applyBorder="1" applyAlignment="1" applyProtection="1">
      <alignment horizontal="left" vertical="center"/>
      <protection/>
    </xf>
    <xf numFmtId="0" fontId="19" fillId="0" borderId="16" xfId="0" applyFont="1" applyFill="1" applyBorder="1" applyAlignment="1" applyProtection="1">
      <alignment horizontal="left" vertical="center"/>
      <protection/>
    </xf>
    <xf numFmtId="3" fontId="0" fillId="0" borderId="17" xfId="0" applyNumberFormat="1" applyFont="1" applyFill="1" applyBorder="1" applyAlignment="1" applyProtection="1">
      <alignment horizontal="right" vertical="center"/>
      <protection/>
    </xf>
    <xf numFmtId="0" fontId="19" fillId="17"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left" vertical="center" wrapText="1"/>
      <protection locked="0"/>
    </xf>
    <xf numFmtId="0" fontId="0" fillId="0" borderId="0" xfId="0" applyBorder="1" applyAlignment="1" applyProtection="1">
      <alignment horizontal="center" vertical="center"/>
      <protection/>
    </xf>
    <xf numFmtId="49" fontId="23" fillId="0" borderId="10" xfId="49" applyNumberFormat="1" applyFont="1" applyBorder="1" applyAlignment="1" applyProtection="1">
      <alignment horizontal="center" vertical="center" wrapText="1"/>
      <protection locked="0"/>
    </xf>
    <xf numFmtId="14" fontId="0" fillId="0" borderId="10" xfId="0" applyNumberForma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21" fillId="0" borderId="18"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19" fillId="0" borderId="10" xfId="0" applyFont="1"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xf>
    <xf numFmtId="0" fontId="0" fillId="0" borderId="20"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0" fontId="0" fillId="0" borderId="22" xfId="0" applyFont="1" applyFill="1" applyBorder="1" applyAlignment="1" applyProtection="1">
      <alignment horizontal="left" vertical="center" wrapText="1"/>
      <protection/>
    </xf>
    <xf numFmtId="0" fontId="0" fillId="0" borderId="23" xfId="0" applyFont="1" applyFill="1" applyBorder="1" applyAlignment="1" applyProtection="1">
      <alignment horizontal="left" vertical="center" wrapText="1"/>
      <protection/>
    </xf>
    <xf numFmtId="0" fontId="0" fillId="0" borderId="24" xfId="0" applyFont="1" applyFill="1" applyBorder="1" applyAlignment="1" applyProtection="1">
      <alignment horizontal="left" vertical="center" wrapText="1"/>
      <protection/>
    </xf>
    <xf numFmtId="0" fontId="0" fillId="0" borderId="25" xfId="0" applyFont="1" applyFill="1" applyBorder="1" applyAlignment="1" applyProtection="1">
      <alignment horizontal="left" vertical="center" wrapText="1"/>
      <protection/>
    </xf>
    <xf numFmtId="0" fontId="0" fillId="0" borderId="26"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0" fillId="0" borderId="29"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0" fontId="19" fillId="0" borderId="31" xfId="0" applyFont="1" applyFill="1" applyBorder="1" applyAlignment="1" applyProtection="1">
      <alignment horizontal="center" vertical="center" wrapText="1"/>
      <protection/>
    </xf>
    <xf numFmtId="0" fontId="19" fillId="0" borderId="32"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19" fillId="0" borderId="27" xfId="0" applyFont="1" applyFill="1" applyBorder="1" applyAlignment="1" applyProtection="1">
      <alignment horizontal="center" vertical="center" wrapText="1"/>
      <protection/>
    </xf>
    <xf numFmtId="0" fontId="19" fillId="0" borderId="28"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0" fontId="0" fillId="0" borderId="31" xfId="0" applyFont="1" applyFill="1" applyBorder="1" applyAlignment="1" applyProtection="1">
      <alignment horizontal="left" vertical="center" wrapText="1"/>
      <protection/>
    </xf>
    <xf numFmtId="0" fontId="0" fillId="0" borderId="33" xfId="0" applyFont="1" applyFill="1" applyBorder="1" applyAlignment="1" applyProtection="1">
      <alignment horizontal="left" vertical="center" wrapText="1"/>
      <protection/>
    </xf>
    <xf numFmtId="0" fontId="0" fillId="0" borderId="32" xfId="0" applyFont="1" applyFill="1" applyBorder="1" applyAlignment="1" applyProtection="1">
      <alignment horizontal="left" vertical="center" wrapText="1"/>
      <protection/>
    </xf>
    <xf numFmtId="0" fontId="28" fillId="26" borderId="10" xfId="0" applyFont="1" applyFill="1" applyBorder="1" applyAlignment="1" applyProtection="1">
      <alignment horizontal="center" vertical="center"/>
      <protection locked="0"/>
    </xf>
    <xf numFmtId="49" fontId="20" fillId="0" borderId="0" xfId="49" applyNumberFormat="1" applyFont="1" applyFill="1" applyBorder="1" applyAlignment="1" applyProtection="1">
      <alignment horizontal="center" vertical="center"/>
      <protection locked="0"/>
    </xf>
    <xf numFmtId="0" fontId="24" fillId="0" borderId="10" xfId="0" applyFont="1" applyFill="1" applyBorder="1" applyAlignment="1" applyProtection="1">
      <alignment horizontal="left" vertical="center" wrapText="1"/>
      <protection/>
    </xf>
    <xf numFmtId="14" fontId="21" fillId="0" borderId="18" xfId="0" applyNumberFormat="1" applyFont="1" applyBorder="1" applyAlignment="1" applyProtection="1">
      <alignment horizontal="center" vertical="center"/>
      <protection locked="0"/>
    </xf>
    <xf numFmtId="14" fontId="21" fillId="0" borderId="10" xfId="0" applyNumberFormat="1"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49" fontId="0" fillId="0" borderId="10" xfId="49" applyNumberFormat="1" applyFont="1" applyFill="1" applyBorder="1" applyAlignment="1" applyProtection="1">
      <alignment horizontal="center" vertical="center"/>
      <protection locked="0"/>
    </xf>
    <xf numFmtId="0" fontId="0" fillId="0" borderId="10" xfId="0" applyFont="1" applyBorder="1" applyAlignment="1" applyProtection="1">
      <alignment horizontal="center" vertical="center" wrapText="1"/>
      <protection/>
    </xf>
    <xf numFmtId="0" fontId="27" fillId="0" borderId="34" xfId="0" applyFont="1" applyBorder="1" applyAlignment="1" applyProtection="1">
      <alignment horizontal="left" vertical="center"/>
      <protection locked="0"/>
    </xf>
    <xf numFmtId="0" fontId="27" fillId="0" borderId="19" xfId="0" applyFont="1" applyBorder="1" applyAlignment="1" applyProtection="1">
      <alignment horizontal="left" vertical="center"/>
      <protection locked="0"/>
    </xf>
    <xf numFmtId="0" fontId="19" fillId="16" borderId="35" xfId="0" applyFont="1" applyFill="1" applyBorder="1" applyAlignment="1" applyProtection="1">
      <alignment horizontal="left" vertical="center" wrapText="1"/>
      <protection/>
    </xf>
    <xf numFmtId="0" fontId="19" fillId="16" borderId="12" xfId="0" applyFont="1" applyFill="1" applyBorder="1" applyAlignment="1" applyProtection="1">
      <alignment horizontal="left" vertical="center" wrapText="1"/>
      <protection/>
    </xf>
    <xf numFmtId="0" fontId="19" fillId="16" borderId="36" xfId="0" applyFont="1" applyFill="1" applyBorder="1" applyAlignment="1" applyProtection="1">
      <alignment horizontal="left" vertical="center" wrapText="1"/>
      <protection/>
    </xf>
    <xf numFmtId="0" fontId="19" fillId="16" borderId="10" xfId="0" applyFont="1" applyFill="1" applyBorder="1" applyAlignment="1" applyProtection="1">
      <alignment horizontal="left" vertical="center" wrapText="1"/>
      <protection/>
    </xf>
    <xf numFmtId="0" fontId="19" fillId="16" borderId="37" xfId="0" applyFont="1" applyFill="1" applyBorder="1" applyAlignment="1" applyProtection="1">
      <alignment horizontal="left" vertical="center" wrapText="1"/>
      <protection/>
    </xf>
    <xf numFmtId="0" fontId="19" fillId="16" borderId="16" xfId="0" applyFont="1" applyFill="1" applyBorder="1" applyAlignment="1" applyProtection="1">
      <alignment horizontal="left" vertical="center" wrapText="1"/>
      <protection/>
    </xf>
    <xf numFmtId="0" fontId="27"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7" fillId="0" borderId="34"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19" fillId="16" borderId="38"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0" fontId="0" fillId="0" borderId="34"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0" fontId="0" fillId="0" borderId="0" xfId="0" applyBorder="1" applyAlignment="1" applyProtection="1">
      <alignment horizontal="left" vertical="center"/>
      <protection/>
    </xf>
    <xf numFmtId="3" fontId="0" fillId="0" borderId="10" xfId="0" applyNumberFormat="1" applyFont="1" applyFill="1" applyBorder="1" applyAlignment="1" applyProtection="1">
      <alignment horizontal="center" vertical="center" wrapText="1"/>
      <protection/>
    </xf>
    <xf numFmtId="1" fontId="0" fillId="0" borderId="31" xfId="0" applyNumberFormat="1" applyFont="1" applyFill="1" applyBorder="1" applyAlignment="1" applyProtection="1">
      <alignment horizontal="left" vertical="center" wrapText="1"/>
      <protection/>
    </xf>
    <xf numFmtId="1" fontId="0" fillId="0" borderId="33" xfId="0" applyNumberFormat="1" applyFont="1" applyFill="1" applyBorder="1" applyAlignment="1" applyProtection="1">
      <alignment horizontal="left" vertical="center" wrapText="1"/>
      <protection/>
    </xf>
    <xf numFmtId="1" fontId="0" fillId="0" borderId="32" xfId="0" applyNumberFormat="1" applyFont="1" applyFill="1" applyBorder="1" applyAlignment="1" applyProtection="1">
      <alignment horizontal="left" vertical="center" wrapText="1"/>
      <protection/>
    </xf>
    <xf numFmtId="1" fontId="0" fillId="0" borderId="26" xfId="0" applyNumberFormat="1" applyFont="1" applyFill="1" applyBorder="1" applyAlignment="1" applyProtection="1">
      <alignment horizontal="left" vertical="center" wrapText="1"/>
      <protection/>
    </xf>
    <xf numFmtId="1" fontId="0" fillId="0" borderId="0" xfId="0" applyNumberFormat="1" applyFont="1" applyFill="1" applyBorder="1" applyAlignment="1" applyProtection="1">
      <alignment horizontal="left" vertical="center" wrapText="1"/>
      <protection/>
    </xf>
    <xf numFmtId="1" fontId="0" fillId="0" borderId="27" xfId="0" applyNumberFormat="1" applyFont="1" applyFill="1" applyBorder="1" applyAlignment="1" applyProtection="1">
      <alignment horizontal="left" vertical="center" wrapText="1"/>
      <protection/>
    </xf>
    <xf numFmtId="0" fontId="0" fillId="0" borderId="10" xfId="0" applyBorder="1" applyAlignment="1" applyProtection="1">
      <alignment horizontal="left" vertical="center"/>
      <protection/>
    </xf>
    <xf numFmtId="49" fontId="34" fillId="0" borderId="10" xfId="49" applyNumberFormat="1"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1" fontId="0" fillId="0" borderId="10" xfId="55" applyNumberFormat="1" applyFont="1" applyFill="1" applyBorder="1" applyAlignment="1" applyProtection="1">
      <alignment horizontal="center" vertical="center" wrapText="1"/>
      <protection/>
    </xf>
    <xf numFmtId="0" fontId="34" fillId="0" borderId="10" xfId="0"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228600</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647700" y="47625"/>
          <a:ext cx="1247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W47"/>
  <sheetViews>
    <sheetView showGridLines="0" tabSelected="1" zoomScale="69" zoomScaleNormal="69" zoomScalePageLayoutView="0" workbookViewId="0" topLeftCell="J8">
      <selection activeCell="Q15" sqref="Q15"/>
    </sheetView>
  </sheetViews>
  <sheetFormatPr defaultColWidth="11.421875" defaultRowHeight="12.75"/>
  <cols>
    <col min="1" max="1" width="8.421875" style="1" customWidth="1"/>
    <col min="2" max="2" width="16.57421875" style="1" customWidth="1"/>
    <col min="3" max="4" width="13.140625" style="1" customWidth="1"/>
    <col min="5" max="5" width="17.140625" style="1" customWidth="1"/>
    <col min="6" max="6" width="11.421875" style="1" customWidth="1"/>
    <col min="7" max="7" width="50.00390625" style="7" customWidth="1"/>
    <col min="8" max="8" width="25.140625" style="1" customWidth="1"/>
    <col min="9" max="9" width="21.57421875" style="1" customWidth="1"/>
    <col min="10" max="10" width="28.28125" style="1" customWidth="1"/>
    <col min="11" max="11" width="15.7109375" style="1" customWidth="1"/>
    <col min="12" max="12" width="16.57421875" style="1" customWidth="1"/>
    <col min="13" max="16" width="19.00390625" style="8" customWidth="1"/>
    <col min="17" max="17" width="20.7109375" style="8" customWidth="1"/>
    <col min="18" max="18" width="20.8515625" style="1" customWidth="1"/>
    <col min="19" max="19" width="20.28125" style="1" customWidth="1"/>
    <col min="20" max="20" width="18.57421875" style="1" customWidth="1"/>
    <col min="21" max="21" width="20.8515625" style="1" customWidth="1"/>
    <col min="22" max="22" width="77.00390625" style="1" customWidth="1"/>
    <col min="23" max="23" width="51.140625" style="1" customWidth="1"/>
    <col min="24" max="16384" width="11.421875" style="1" customWidth="1"/>
  </cols>
  <sheetData>
    <row r="1" spans="1:22" ht="30.75" customHeight="1">
      <c r="A1" s="118"/>
      <c r="B1" s="118"/>
      <c r="C1" s="118"/>
      <c r="D1" s="99" t="s">
        <v>18</v>
      </c>
      <c r="E1" s="99"/>
      <c r="F1" s="99"/>
      <c r="G1" s="99"/>
      <c r="H1" s="99"/>
      <c r="I1" s="99"/>
      <c r="J1" s="99"/>
      <c r="K1" s="99"/>
      <c r="L1" s="99"/>
      <c r="M1" s="99"/>
      <c r="N1" s="99"/>
      <c r="O1" s="99"/>
      <c r="P1" s="99"/>
      <c r="Q1" s="99"/>
      <c r="R1" s="99"/>
      <c r="S1" s="115" t="s">
        <v>41</v>
      </c>
      <c r="T1" s="115"/>
      <c r="U1" s="115"/>
      <c r="V1" s="115"/>
    </row>
    <row r="2" spans="1:22" ht="27.75" customHeight="1">
      <c r="A2" s="118"/>
      <c r="B2" s="118"/>
      <c r="C2" s="118"/>
      <c r="D2" s="99"/>
      <c r="E2" s="99"/>
      <c r="F2" s="99"/>
      <c r="G2" s="99"/>
      <c r="H2" s="99"/>
      <c r="I2" s="99"/>
      <c r="J2" s="99"/>
      <c r="K2" s="99"/>
      <c r="L2" s="99"/>
      <c r="M2" s="99"/>
      <c r="N2" s="99"/>
      <c r="O2" s="99"/>
      <c r="P2" s="99"/>
      <c r="Q2" s="99"/>
      <c r="R2" s="99"/>
      <c r="S2" s="116" t="s">
        <v>19</v>
      </c>
      <c r="T2" s="116"/>
      <c r="U2" s="116"/>
      <c r="V2" s="116"/>
    </row>
    <row r="3" spans="1:22" ht="19.5" customHeight="1">
      <c r="A3" s="118"/>
      <c r="B3" s="118"/>
      <c r="C3" s="118"/>
      <c r="D3" s="99" t="s">
        <v>20</v>
      </c>
      <c r="E3" s="99"/>
      <c r="F3" s="99"/>
      <c r="G3" s="99"/>
      <c r="H3" s="99"/>
      <c r="I3" s="99"/>
      <c r="J3" s="99"/>
      <c r="K3" s="99"/>
      <c r="L3" s="99"/>
      <c r="M3" s="99"/>
      <c r="N3" s="99"/>
      <c r="O3" s="99"/>
      <c r="P3" s="99"/>
      <c r="Q3" s="99"/>
      <c r="R3" s="99"/>
      <c r="S3" s="119" t="s">
        <v>21</v>
      </c>
      <c r="T3" s="120"/>
      <c r="U3" s="121"/>
      <c r="V3" s="28" t="s">
        <v>22</v>
      </c>
    </row>
    <row r="4" spans="1:22" ht="19.5" customHeight="1">
      <c r="A4" s="118"/>
      <c r="B4" s="118"/>
      <c r="C4" s="118"/>
      <c r="D4" s="99"/>
      <c r="E4" s="99"/>
      <c r="F4" s="99"/>
      <c r="G4" s="99"/>
      <c r="H4" s="99"/>
      <c r="I4" s="99"/>
      <c r="J4" s="99"/>
      <c r="K4" s="99"/>
      <c r="L4" s="99"/>
      <c r="M4" s="99"/>
      <c r="N4" s="99"/>
      <c r="O4" s="99"/>
      <c r="P4" s="99"/>
      <c r="Q4" s="99"/>
      <c r="R4" s="99"/>
      <c r="S4" s="119" t="s">
        <v>48</v>
      </c>
      <c r="T4" s="120"/>
      <c r="U4" s="121"/>
      <c r="V4" s="29">
        <v>42999</v>
      </c>
    </row>
    <row r="5" spans="1:22" ht="31.5" customHeight="1">
      <c r="A5" s="117" t="s">
        <v>49</v>
      </c>
      <c r="B5" s="117"/>
      <c r="C5" s="117"/>
      <c r="D5" s="117"/>
      <c r="E5" s="117"/>
      <c r="F5" s="117"/>
      <c r="G5" s="117"/>
      <c r="H5" s="117"/>
      <c r="I5" s="117"/>
      <c r="J5" s="117"/>
      <c r="K5" s="117"/>
      <c r="L5" s="117"/>
      <c r="M5" s="117"/>
      <c r="N5" s="117"/>
      <c r="O5" s="117"/>
      <c r="P5" s="117"/>
      <c r="Q5" s="117"/>
      <c r="R5" s="117"/>
      <c r="S5" s="117"/>
      <c r="T5" s="117"/>
      <c r="U5" s="117"/>
      <c r="V5" s="117"/>
    </row>
    <row r="6" spans="1:22" ht="20.25" customHeight="1">
      <c r="A6" s="2"/>
      <c r="B6" s="2"/>
      <c r="C6" s="2"/>
      <c r="D6" s="2"/>
      <c r="E6" s="2"/>
      <c r="F6" s="2"/>
      <c r="G6" s="2"/>
      <c r="H6" s="2"/>
      <c r="I6" s="2"/>
      <c r="J6" s="2"/>
      <c r="K6" s="2"/>
      <c r="L6" s="2"/>
      <c r="M6" s="2"/>
      <c r="N6" s="2"/>
      <c r="O6" s="2"/>
      <c r="P6" s="2"/>
      <c r="Q6" s="2"/>
      <c r="R6" s="2"/>
      <c r="S6" s="2"/>
      <c r="T6" s="2"/>
      <c r="U6" s="2"/>
      <c r="V6" s="2"/>
    </row>
    <row r="7" spans="9:22" ht="20.25" customHeight="1">
      <c r="I7" s="12"/>
      <c r="J7" s="12"/>
      <c r="K7" s="12"/>
      <c r="L7" s="12"/>
      <c r="M7" s="2"/>
      <c r="N7" s="2"/>
      <c r="O7" s="2"/>
      <c r="P7" s="2"/>
      <c r="Q7" s="2"/>
      <c r="R7" s="2"/>
      <c r="S7" s="2"/>
      <c r="T7" s="2"/>
      <c r="U7" s="2"/>
      <c r="V7" s="2"/>
    </row>
    <row r="8" spans="9:21" ht="16.5" customHeight="1">
      <c r="I8" s="13"/>
      <c r="J8" s="13"/>
      <c r="K8" s="13"/>
      <c r="L8" s="13"/>
      <c r="M8" s="3"/>
      <c r="N8" s="3"/>
      <c r="O8" s="3"/>
      <c r="P8" s="3"/>
      <c r="Q8" s="3"/>
      <c r="R8" s="3"/>
      <c r="S8" s="3"/>
      <c r="T8" s="3"/>
      <c r="U8" s="3"/>
    </row>
    <row r="9" spans="9:21" ht="44.25" customHeight="1">
      <c r="I9" s="13"/>
      <c r="J9" s="13"/>
      <c r="K9" s="13"/>
      <c r="L9" s="13"/>
      <c r="M9" s="3"/>
      <c r="N9" s="3"/>
      <c r="O9" s="3"/>
      <c r="P9" s="3"/>
      <c r="Q9" s="3"/>
      <c r="R9" s="3"/>
      <c r="S9" s="3"/>
      <c r="T9" s="3"/>
      <c r="U9" s="3"/>
    </row>
    <row r="10" spans="1:21" ht="9" customHeight="1" thickBot="1">
      <c r="A10" s="30"/>
      <c r="B10" s="15"/>
      <c r="C10" s="15"/>
      <c r="D10" s="15"/>
      <c r="E10" s="15"/>
      <c r="F10" s="15"/>
      <c r="G10" s="14"/>
      <c r="H10" s="15"/>
      <c r="I10" s="15"/>
      <c r="J10" s="15"/>
      <c r="K10" s="15"/>
      <c r="L10" s="15"/>
      <c r="M10" s="5"/>
      <c r="N10" s="5"/>
      <c r="O10" s="5"/>
      <c r="P10" s="5"/>
      <c r="Q10" s="5"/>
      <c r="R10" s="4"/>
      <c r="S10" s="4"/>
      <c r="T10" s="4"/>
      <c r="U10" s="4"/>
    </row>
    <row r="11" spans="1:22" ht="36" customHeight="1" thickBot="1">
      <c r="A11" s="109" t="s">
        <v>7</v>
      </c>
      <c r="B11" s="110"/>
      <c r="C11" s="110"/>
      <c r="D11" s="77" t="s">
        <v>50</v>
      </c>
      <c r="E11" s="78"/>
      <c r="F11" s="78"/>
      <c r="G11" s="79"/>
      <c r="H11" s="56" t="s">
        <v>4</v>
      </c>
      <c r="I11" s="57" t="s">
        <v>5</v>
      </c>
      <c r="J11" s="25"/>
      <c r="K11" s="89" t="s">
        <v>23</v>
      </c>
      <c r="L11" s="90"/>
      <c r="M11" s="95" t="s">
        <v>42</v>
      </c>
      <c r="N11" s="95"/>
      <c r="O11" s="95"/>
      <c r="P11" s="95"/>
      <c r="Q11" s="101" t="s">
        <v>61</v>
      </c>
      <c r="R11" s="101"/>
      <c r="S11" s="27"/>
      <c r="T11" s="27"/>
      <c r="U11" s="27"/>
      <c r="V11" s="27"/>
    </row>
    <row r="12" spans="1:22" ht="27.75" customHeight="1">
      <c r="A12" s="122" t="s">
        <v>28</v>
      </c>
      <c r="B12" s="123"/>
      <c r="C12" s="123"/>
      <c r="D12" s="80" t="s">
        <v>51</v>
      </c>
      <c r="E12" s="81"/>
      <c r="F12" s="81"/>
      <c r="G12" s="82"/>
      <c r="H12" s="58" t="s">
        <v>6</v>
      </c>
      <c r="I12" s="59">
        <v>28185570</v>
      </c>
      <c r="J12" s="16"/>
      <c r="K12" s="91"/>
      <c r="L12" s="92"/>
      <c r="M12" s="64" t="s">
        <v>66</v>
      </c>
      <c r="N12" s="64" t="s">
        <v>1</v>
      </c>
      <c r="O12" s="64" t="s">
        <v>2</v>
      </c>
      <c r="P12" s="64" t="s">
        <v>73</v>
      </c>
      <c r="Q12" s="101"/>
      <c r="R12" s="101"/>
      <c r="S12" s="6"/>
      <c r="T12" s="6"/>
      <c r="U12" s="6"/>
      <c r="V12" s="6"/>
    </row>
    <row r="13" spans="1:22" ht="15.75" customHeight="1">
      <c r="A13" s="111"/>
      <c r="B13" s="112"/>
      <c r="C13" s="112"/>
      <c r="D13" s="83"/>
      <c r="E13" s="84"/>
      <c r="F13" s="84"/>
      <c r="G13" s="85"/>
      <c r="H13" s="60" t="s">
        <v>8</v>
      </c>
      <c r="I13" s="61" t="s">
        <v>9</v>
      </c>
      <c r="J13" s="16"/>
      <c r="K13" s="93"/>
      <c r="L13" s="94"/>
      <c r="M13" s="65"/>
      <c r="N13" s="65"/>
      <c r="O13" s="65"/>
      <c r="P13" s="66" t="s">
        <v>68</v>
      </c>
      <c r="Q13" s="101"/>
      <c r="R13" s="101"/>
      <c r="S13" s="6"/>
      <c r="T13" s="6"/>
      <c r="U13" s="6"/>
      <c r="V13" s="6"/>
    </row>
    <row r="14" spans="1:22" ht="15.75" customHeight="1">
      <c r="A14" s="111"/>
      <c r="B14" s="112"/>
      <c r="C14" s="112"/>
      <c r="D14" s="86"/>
      <c r="E14" s="87"/>
      <c r="F14" s="87"/>
      <c r="G14" s="88"/>
      <c r="H14" s="60" t="s">
        <v>10</v>
      </c>
      <c r="I14" s="61" t="s">
        <v>9</v>
      </c>
      <c r="J14" s="18"/>
      <c r="K14" s="17"/>
      <c r="L14" s="19"/>
      <c r="M14" s="100"/>
      <c r="N14" s="100"/>
      <c r="O14" s="100"/>
      <c r="P14" s="100"/>
      <c r="Q14" s="100"/>
      <c r="R14" s="100"/>
      <c r="S14" s="100"/>
      <c r="T14" s="100"/>
      <c r="U14" s="100"/>
      <c r="V14" s="100"/>
    </row>
    <row r="15" spans="1:22" ht="37.5" customHeight="1">
      <c r="A15" s="111" t="s">
        <v>46</v>
      </c>
      <c r="B15" s="112"/>
      <c r="C15" s="112"/>
      <c r="D15" s="124" t="s">
        <v>52</v>
      </c>
      <c r="E15" s="125"/>
      <c r="F15" s="125"/>
      <c r="G15" s="126"/>
      <c r="H15" s="60" t="s">
        <v>11</v>
      </c>
      <c r="I15" s="61"/>
      <c r="J15" s="18"/>
      <c r="K15" s="17"/>
      <c r="L15" s="19"/>
      <c r="M15" s="6"/>
      <c r="N15" s="6"/>
      <c r="O15" s="6"/>
      <c r="P15" s="6"/>
      <c r="Q15" s="6"/>
      <c r="R15" s="6"/>
      <c r="S15" s="6"/>
      <c r="T15" s="6"/>
      <c r="U15" s="6"/>
      <c r="V15" s="6"/>
    </row>
    <row r="16" spans="1:22" ht="15.75" customHeight="1">
      <c r="A16" s="111" t="s">
        <v>0</v>
      </c>
      <c r="B16" s="112"/>
      <c r="C16" s="112"/>
      <c r="D16" s="96" t="s">
        <v>55</v>
      </c>
      <c r="E16" s="97"/>
      <c r="F16" s="97"/>
      <c r="G16" s="98"/>
      <c r="H16" s="60" t="s">
        <v>12</v>
      </c>
      <c r="I16" s="61" t="s">
        <v>9</v>
      </c>
      <c r="J16" s="18"/>
      <c r="K16" s="17"/>
      <c r="L16" s="19"/>
      <c r="M16" s="6"/>
      <c r="N16" s="6"/>
      <c r="O16" s="6"/>
      <c r="P16" s="6"/>
      <c r="Q16" s="6"/>
      <c r="R16" s="6"/>
      <c r="S16" s="6"/>
      <c r="T16" s="6"/>
      <c r="U16" s="6"/>
      <c r="V16" s="6"/>
    </row>
    <row r="17" spans="1:22" ht="15.75" customHeight="1">
      <c r="A17" s="111"/>
      <c r="B17" s="112"/>
      <c r="C17" s="112"/>
      <c r="D17" s="83"/>
      <c r="E17" s="84"/>
      <c r="F17" s="84"/>
      <c r="G17" s="85"/>
      <c r="H17" s="60" t="s">
        <v>30</v>
      </c>
      <c r="I17" s="61" t="s">
        <v>9</v>
      </c>
      <c r="J17" s="18"/>
      <c r="K17" s="17"/>
      <c r="L17" s="19"/>
      <c r="M17" s="6"/>
      <c r="N17" s="6"/>
      <c r="O17" s="6"/>
      <c r="P17" s="6"/>
      <c r="Q17" s="6"/>
      <c r="R17" s="6"/>
      <c r="S17" s="6"/>
      <c r="T17" s="6"/>
      <c r="U17" s="6"/>
      <c r="V17" s="6"/>
    </row>
    <row r="18" spans="1:22" ht="15.75" customHeight="1">
      <c r="A18" s="111"/>
      <c r="B18" s="112"/>
      <c r="C18" s="112"/>
      <c r="D18" s="86"/>
      <c r="E18" s="87"/>
      <c r="F18" s="87"/>
      <c r="G18" s="88"/>
      <c r="H18" s="60" t="s">
        <v>31</v>
      </c>
      <c r="I18" s="61" t="s">
        <v>9</v>
      </c>
      <c r="J18" s="18"/>
      <c r="K18" s="17"/>
      <c r="L18" s="19"/>
      <c r="M18" s="6"/>
      <c r="N18" s="6"/>
      <c r="O18" s="6"/>
      <c r="P18" s="6"/>
      <c r="Q18" s="6"/>
      <c r="R18" s="6"/>
      <c r="S18" s="6"/>
      <c r="T18" s="6"/>
      <c r="U18" s="6"/>
      <c r="V18" s="6"/>
    </row>
    <row r="19" spans="1:22" ht="15.75" customHeight="1">
      <c r="A19" s="111" t="s">
        <v>29</v>
      </c>
      <c r="B19" s="112"/>
      <c r="C19" s="112"/>
      <c r="D19" s="129" t="s">
        <v>56</v>
      </c>
      <c r="E19" s="130"/>
      <c r="F19" s="130"/>
      <c r="G19" s="131"/>
      <c r="H19" s="60" t="s">
        <v>32</v>
      </c>
      <c r="I19" s="61" t="s">
        <v>9</v>
      </c>
      <c r="J19" s="18"/>
      <c r="K19" s="17"/>
      <c r="L19" s="19"/>
      <c r="M19" s="6"/>
      <c r="N19" s="6"/>
      <c r="O19" s="6"/>
      <c r="P19" s="6"/>
      <c r="Q19" s="6"/>
      <c r="R19" s="6"/>
      <c r="S19" s="6"/>
      <c r="T19" s="6"/>
      <c r="U19" s="6"/>
      <c r="V19" s="6"/>
    </row>
    <row r="20" spans="1:22" ht="15.75" customHeight="1">
      <c r="A20" s="111"/>
      <c r="B20" s="112"/>
      <c r="C20" s="112"/>
      <c r="D20" s="132"/>
      <c r="E20" s="133"/>
      <c r="F20" s="133"/>
      <c r="G20" s="134"/>
      <c r="H20" s="60" t="s">
        <v>33</v>
      </c>
      <c r="I20" s="61" t="s">
        <v>9</v>
      </c>
      <c r="J20" s="18"/>
      <c r="K20" s="17"/>
      <c r="L20" s="19"/>
      <c r="M20" s="6"/>
      <c r="N20" s="6"/>
      <c r="O20" s="6"/>
      <c r="P20" s="6"/>
      <c r="Q20" s="6"/>
      <c r="R20" s="6"/>
      <c r="S20" s="6"/>
      <c r="T20" s="6"/>
      <c r="U20" s="6"/>
      <c r="V20" s="6"/>
    </row>
    <row r="21" spans="1:22" ht="15.75" customHeight="1">
      <c r="A21" s="113"/>
      <c r="B21" s="114"/>
      <c r="C21" s="114"/>
      <c r="D21" s="132"/>
      <c r="E21" s="133"/>
      <c r="F21" s="133"/>
      <c r="G21" s="134"/>
      <c r="H21" s="62" t="s">
        <v>67</v>
      </c>
      <c r="I21" s="63">
        <f>SUM(I12:I20)</f>
        <v>28185570</v>
      </c>
      <c r="J21" s="18"/>
      <c r="K21" s="17"/>
      <c r="L21" s="19"/>
      <c r="M21" s="6"/>
      <c r="N21" s="6"/>
      <c r="O21" s="6"/>
      <c r="P21" s="6"/>
      <c r="Q21" s="6"/>
      <c r="R21" s="6"/>
      <c r="S21" s="6"/>
      <c r="T21" s="6"/>
      <c r="U21" s="6"/>
      <c r="V21" s="6"/>
    </row>
    <row r="22" spans="1:23" ht="30.75" customHeight="1">
      <c r="A22" s="95">
        <v>0</v>
      </c>
      <c r="B22" s="76" t="s">
        <v>39</v>
      </c>
      <c r="C22" s="76"/>
      <c r="D22" s="76"/>
      <c r="E22" s="76"/>
      <c r="F22" s="76"/>
      <c r="G22" s="140" t="s">
        <v>40</v>
      </c>
      <c r="H22" s="95" t="s">
        <v>65</v>
      </c>
      <c r="I22" s="95"/>
      <c r="J22" s="136" t="s">
        <v>64</v>
      </c>
      <c r="K22" s="76" t="s">
        <v>38</v>
      </c>
      <c r="L22" s="76"/>
      <c r="M22" s="105" t="s">
        <v>63</v>
      </c>
      <c r="N22" s="105"/>
      <c r="O22" s="105" t="s">
        <v>62</v>
      </c>
      <c r="P22" s="105"/>
      <c r="Q22" s="76" t="s">
        <v>25</v>
      </c>
      <c r="R22" s="73" t="s">
        <v>26</v>
      </c>
      <c r="S22" s="75" t="s">
        <v>27</v>
      </c>
      <c r="T22" s="73" t="s">
        <v>44</v>
      </c>
      <c r="U22" s="75" t="s">
        <v>45</v>
      </c>
      <c r="V22" s="74" t="s">
        <v>36</v>
      </c>
      <c r="W22" s="137" t="s">
        <v>47</v>
      </c>
    </row>
    <row r="23" spans="1:23" ht="12.75" customHeight="1">
      <c r="A23" s="95"/>
      <c r="B23" s="76"/>
      <c r="C23" s="76"/>
      <c r="D23" s="76"/>
      <c r="E23" s="76"/>
      <c r="F23" s="76"/>
      <c r="G23" s="140"/>
      <c r="H23" s="95"/>
      <c r="I23" s="95"/>
      <c r="J23" s="136"/>
      <c r="K23" s="76"/>
      <c r="L23" s="76"/>
      <c r="M23" s="68" t="s">
        <v>24</v>
      </c>
      <c r="N23" s="75" t="s">
        <v>17</v>
      </c>
      <c r="O23" s="68" t="s">
        <v>24</v>
      </c>
      <c r="P23" s="75" t="s">
        <v>17</v>
      </c>
      <c r="Q23" s="76"/>
      <c r="R23" s="73"/>
      <c r="S23" s="75"/>
      <c r="T23" s="73"/>
      <c r="U23" s="75"/>
      <c r="V23" s="74"/>
      <c r="W23" s="138"/>
    </row>
    <row r="24" spans="1:23" ht="30.75" customHeight="1">
      <c r="A24" s="95"/>
      <c r="B24" s="76"/>
      <c r="C24" s="76"/>
      <c r="D24" s="76"/>
      <c r="E24" s="76"/>
      <c r="F24" s="76"/>
      <c r="G24" s="140"/>
      <c r="H24" s="95"/>
      <c r="I24" s="95"/>
      <c r="J24" s="136"/>
      <c r="K24" s="76"/>
      <c r="L24" s="76"/>
      <c r="M24" s="68"/>
      <c r="N24" s="75"/>
      <c r="O24" s="68"/>
      <c r="P24" s="75"/>
      <c r="Q24" s="76"/>
      <c r="R24" s="73"/>
      <c r="S24" s="75"/>
      <c r="T24" s="73"/>
      <c r="U24" s="75"/>
      <c r="V24" s="74"/>
      <c r="W24" s="138"/>
    </row>
    <row r="25" spans="1:23" ht="408.75" customHeight="1">
      <c r="A25" s="48">
        <v>1</v>
      </c>
      <c r="B25" s="106" t="s">
        <v>57</v>
      </c>
      <c r="C25" s="106"/>
      <c r="D25" s="106"/>
      <c r="E25" s="106"/>
      <c r="F25" s="106"/>
      <c r="G25" s="51" t="s">
        <v>58</v>
      </c>
      <c r="H25" s="139" t="s">
        <v>59</v>
      </c>
      <c r="I25" s="139"/>
      <c r="J25" s="52">
        <v>0.2</v>
      </c>
      <c r="K25" s="128" t="s">
        <v>60</v>
      </c>
      <c r="L25" s="128"/>
      <c r="M25" s="37">
        <v>1</v>
      </c>
      <c r="N25" s="53">
        <f>+M25/100%</f>
        <v>1</v>
      </c>
      <c r="O25" s="37">
        <f>+J25*N25</f>
        <v>0.2</v>
      </c>
      <c r="P25" s="36">
        <f>O25/$J$25</f>
        <v>1</v>
      </c>
      <c r="Q25" s="38">
        <v>28185570</v>
      </c>
      <c r="R25" s="39">
        <v>28185569</v>
      </c>
      <c r="S25" s="36">
        <f>R25/Q25</f>
        <v>0.9999999645208524</v>
      </c>
      <c r="T25" s="39">
        <v>28185569</v>
      </c>
      <c r="U25" s="54">
        <f>T25/Q25</f>
        <v>0.9999999645208524</v>
      </c>
      <c r="V25" s="50" t="s">
        <v>71</v>
      </c>
      <c r="W25" s="49" t="s">
        <v>72</v>
      </c>
    </row>
    <row r="26" spans="2:21" s="20" customFormat="1" ht="30.75" customHeight="1">
      <c r="B26" s="127"/>
      <c r="C26" s="127"/>
      <c r="D26" s="32"/>
      <c r="E26" s="30"/>
      <c r="F26" s="33"/>
      <c r="G26" s="67"/>
      <c r="H26" s="67"/>
      <c r="K26" s="40"/>
      <c r="L26" s="40"/>
      <c r="M26" s="41" t="s">
        <v>3</v>
      </c>
      <c r="N26" s="42">
        <f>AVERAGE(N25:N25)</f>
        <v>1</v>
      </c>
      <c r="O26" s="43"/>
      <c r="P26" s="44">
        <f>AVERAGE(P25:P25)</f>
        <v>1</v>
      </c>
      <c r="Q26" s="45">
        <f>SUM(Q25:Q25)</f>
        <v>28185570</v>
      </c>
      <c r="R26" s="45">
        <f>SUM(R25:R25)</f>
        <v>28185569</v>
      </c>
      <c r="S26" s="46">
        <f>R26/Q26</f>
        <v>0.9999999645208524</v>
      </c>
      <c r="T26" s="47">
        <f>SUM(T25:T25)</f>
        <v>28185569</v>
      </c>
      <c r="U26" s="55">
        <f>T26/Q26</f>
        <v>0.9999999645208524</v>
      </c>
    </row>
    <row r="27" spans="2:19" s="20" customFormat="1" ht="30.75" customHeight="1">
      <c r="B27" s="135" t="s">
        <v>35</v>
      </c>
      <c r="C27" s="135"/>
      <c r="D27" s="31">
        <v>0</v>
      </c>
      <c r="F27" s="21" t="s">
        <v>34</v>
      </c>
      <c r="G27" s="69">
        <v>43403</v>
      </c>
      <c r="H27" s="70"/>
      <c r="M27" s="26"/>
      <c r="N27" s="34"/>
      <c r="O27" s="22"/>
      <c r="P27" s="22"/>
      <c r="Q27" s="35"/>
      <c r="R27" s="35"/>
      <c r="S27" s="23"/>
    </row>
    <row r="28" spans="18:19" ht="12.75">
      <c r="R28" s="9"/>
      <c r="S28" s="9"/>
    </row>
    <row r="29" spans="18:19" ht="12.75">
      <c r="R29" s="9"/>
      <c r="S29" s="9"/>
    </row>
    <row r="30" spans="1:22" s="11" customFormat="1" ht="21.75" customHeight="1">
      <c r="A30" s="1"/>
      <c r="B30" s="10"/>
      <c r="C30" s="104" t="s">
        <v>37</v>
      </c>
      <c r="D30" s="104"/>
      <c r="E30" s="104"/>
      <c r="F30" s="104"/>
      <c r="G30" s="104"/>
      <c r="H30" s="104"/>
      <c r="I30" s="104"/>
      <c r="J30" s="104"/>
      <c r="K30" s="104"/>
      <c r="L30" s="104"/>
      <c r="M30" s="71" t="s">
        <v>43</v>
      </c>
      <c r="N30" s="71"/>
      <c r="O30" s="71"/>
      <c r="P30" s="71"/>
      <c r="Q30" s="71"/>
      <c r="R30" s="71"/>
      <c r="S30" s="71"/>
      <c r="T30" s="71"/>
      <c r="U30" s="71"/>
      <c r="V30" s="72"/>
    </row>
    <row r="31" spans="1:22" s="11" customFormat="1" ht="29.25" customHeight="1">
      <c r="A31" s="107" t="s">
        <v>14</v>
      </c>
      <c r="B31" s="108"/>
      <c r="C31" s="104" t="s">
        <v>53</v>
      </c>
      <c r="D31" s="104"/>
      <c r="E31" s="104"/>
      <c r="F31" s="104"/>
      <c r="G31" s="104"/>
      <c r="H31" s="104"/>
      <c r="I31" s="104"/>
      <c r="J31" s="104"/>
      <c r="K31" s="104"/>
      <c r="L31" s="104"/>
      <c r="M31" s="71" t="s">
        <v>69</v>
      </c>
      <c r="N31" s="71"/>
      <c r="O31" s="71"/>
      <c r="P31" s="71"/>
      <c r="Q31" s="71"/>
      <c r="R31" s="71"/>
      <c r="S31" s="71"/>
      <c r="T31" s="71"/>
      <c r="U31" s="71"/>
      <c r="V31" s="72"/>
    </row>
    <row r="32" spans="1:22" ht="29.25" customHeight="1">
      <c r="A32" s="107" t="s">
        <v>13</v>
      </c>
      <c r="B32" s="108"/>
      <c r="C32" s="104"/>
      <c r="D32" s="104"/>
      <c r="E32" s="104"/>
      <c r="F32" s="104"/>
      <c r="G32" s="104"/>
      <c r="H32" s="104"/>
      <c r="I32" s="104"/>
      <c r="J32" s="104"/>
      <c r="K32" s="104"/>
      <c r="L32" s="104"/>
      <c r="M32" s="71"/>
      <c r="N32" s="71"/>
      <c r="O32" s="71"/>
      <c r="P32" s="71"/>
      <c r="Q32" s="71"/>
      <c r="R32" s="71"/>
      <c r="S32" s="71"/>
      <c r="T32" s="71"/>
      <c r="U32" s="71"/>
      <c r="V32" s="72"/>
    </row>
    <row r="33" spans="1:22" ht="29.25" customHeight="1">
      <c r="A33" s="107" t="s">
        <v>15</v>
      </c>
      <c r="B33" s="108"/>
      <c r="C33" s="104" t="s">
        <v>54</v>
      </c>
      <c r="D33" s="104"/>
      <c r="E33" s="104"/>
      <c r="F33" s="104"/>
      <c r="G33" s="104"/>
      <c r="H33" s="104"/>
      <c r="I33" s="104"/>
      <c r="J33" s="104"/>
      <c r="K33" s="104"/>
      <c r="L33" s="104"/>
      <c r="M33" s="71" t="s">
        <v>70</v>
      </c>
      <c r="N33" s="71"/>
      <c r="O33" s="71"/>
      <c r="P33" s="71"/>
      <c r="Q33" s="71"/>
      <c r="R33" s="71"/>
      <c r="S33" s="71"/>
      <c r="T33" s="71"/>
      <c r="U33" s="71"/>
      <c r="V33" s="72"/>
    </row>
    <row r="34" spans="1:22" ht="29.25" customHeight="1">
      <c r="A34" s="107" t="s">
        <v>16</v>
      </c>
      <c r="B34" s="108"/>
      <c r="C34" s="103">
        <v>43830</v>
      </c>
      <c r="D34" s="104"/>
      <c r="E34" s="104"/>
      <c r="F34" s="104"/>
      <c r="G34" s="104"/>
      <c r="H34" s="104"/>
      <c r="I34" s="104"/>
      <c r="J34" s="104"/>
      <c r="K34" s="104"/>
      <c r="L34" s="104"/>
      <c r="M34" s="102">
        <f>+C34</f>
        <v>43830</v>
      </c>
      <c r="N34" s="71"/>
      <c r="O34" s="71"/>
      <c r="P34" s="71"/>
      <c r="Q34" s="71"/>
      <c r="R34" s="71"/>
      <c r="S34" s="71"/>
      <c r="T34" s="71"/>
      <c r="U34" s="71"/>
      <c r="V34" s="72"/>
    </row>
    <row r="47" ht="12.75">
      <c r="K47" s="24"/>
    </row>
  </sheetData>
  <sheetProtection password="CCD1" sheet="1"/>
  <mergeCells count="62">
    <mergeCell ref="B22:F24"/>
    <mergeCell ref="J22:J24"/>
    <mergeCell ref="W22:W24"/>
    <mergeCell ref="U22:U24"/>
    <mergeCell ref="H25:I25"/>
    <mergeCell ref="G22:G24"/>
    <mergeCell ref="H22:I24"/>
    <mergeCell ref="A12:C14"/>
    <mergeCell ref="O22:P22"/>
    <mergeCell ref="D15:G15"/>
    <mergeCell ref="C32:L32"/>
    <mergeCell ref="B26:C26"/>
    <mergeCell ref="K25:L25"/>
    <mergeCell ref="D19:G21"/>
    <mergeCell ref="C30:L30"/>
    <mergeCell ref="P23:P24"/>
    <mergeCell ref="B27:C27"/>
    <mergeCell ref="S1:V1"/>
    <mergeCell ref="S2:V2"/>
    <mergeCell ref="A5:V5"/>
    <mergeCell ref="A1:C4"/>
    <mergeCell ref="D1:R2"/>
    <mergeCell ref="S3:U3"/>
    <mergeCell ref="S4:U4"/>
    <mergeCell ref="A22:A24"/>
    <mergeCell ref="C31:L31"/>
    <mergeCell ref="C33:L33"/>
    <mergeCell ref="A11:C11"/>
    <mergeCell ref="A32:B32"/>
    <mergeCell ref="A19:C21"/>
    <mergeCell ref="A16:C18"/>
    <mergeCell ref="A15:C15"/>
    <mergeCell ref="A31:B31"/>
    <mergeCell ref="K22:L24"/>
    <mergeCell ref="M34:V34"/>
    <mergeCell ref="S22:S24"/>
    <mergeCell ref="M33:V33"/>
    <mergeCell ref="R22:R24"/>
    <mergeCell ref="M32:V32"/>
    <mergeCell ref="C34:L34"/>
    <mergeCell ref="M22:N22"/>
    <mergeCell ref="B25:F25"/>
    <mergeCell ref="A34:B34"/>
    <mergeCell ref="A33:B33"/>
    <mergeCell ref="D11:G11"/>
    <mergeCell ref="D12:G14"/>
    <mergeCell ref="K11:L13"/>
    <mergeCell ref="M11:P11"/>
    <mergeCell ref="D16:G18"/>
    <mergeCell ref="D3:R4"/>
    <mergeCell ref="M14:V14"/>
    <mergeCell ref="Q11:R13"/>
    <mergeCell ref="G26:H26"/>
    <mergeCell ref="M23:M24"/>
    <mergeCell ref="G27:H27"/>
    <mergeCell ref="M31:V31"/>
    <mergeCell ref="T22:T24"/>
    <mergeCell ref="M30:V30"/>
    <mergeCell ref="O23:O24"/>
    <mergeCell ref="V22:V24"/>
    <mergeCell ref="N23:N24"/>
    <mergeCell ref="Q22:Q24"/>
  </mergeCells>
  <printOptions horizontalCentered="1" verticalCentered="1"/>
  <pageMargins left="0.1968503937007874" right="0.07874015748031496" top="0.1968503937007874" bottom="0.11811023622047245" header="0" footer="0"/>
  <pageSetup horizontalDpi="600" verticalDpi="600" orientation="landscape" paperSize="121"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Luis Gabriel Rodriguez Villamizar</cp:lastModifiedBy>
  <cp:lastPrinted>2017-09-19T13:50:20Z</cp:lastPrinted>
  <dcterms:created xsi:type="dcterms:W3CDTF">2009-04-01T16:45:05Z</dcterms:created>
  <dcterms:modified xsi:type="dcterms:W3CDTF">2020-02-06T18:51:58Z</dcterms:modified>
  <cp:category/>
  <cp:version/>
  <cp:contentType/>
  <cp:contentStatus/>
</cp:coreProperties>
</file>