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<sst xmlns="http://schemas.openxmlformats.org/spreadsheetml/2006/main" count="82" uniqueCount="74">
  <si>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</si>
  <si>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</si>
  <si>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</si>
  <si>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</si>
  <si>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</si>
  <si>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</si>
  <si>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</si>
  <si>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</si>
  <si>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</si>
  <si>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</si>
  <si>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</si>
  <si>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</si>
  <si>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</si>
  <si>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</si>
  <si>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</si>
  <si>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</si>
  <si>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</si>
  <si>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</si>
  <si>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</si>
  <si>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</si>
  <si>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</si>
  <si>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</si>
  <si>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</si>
  <si>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</si>
  <si>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</si>
  <si>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</si>
  <si>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</si>
  <si>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</si>
  <si>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</si>
  <si>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</si>
  <si>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</si>
  <si>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</si>
  <si>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</si>
  <si>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</si>
  <si>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</si>
  <si>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</si>
  <si>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</si>
  <si>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</si>
  <si>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</si>
  <si>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</si>
  <si>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</si>
  <si>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</si>
  <si>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</si>
  <si>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</si>
  <si>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</si>
  <si>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</si>
  <si>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</si>
  <si>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</si>
  <si>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</si>
  <si>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</si>
  <si>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</si>
  <si>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</si>
  <si>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Responsable Proceso Evaluación Misional</t>
  </si>
  <si>
    <t>CONOCIMIENTO, CONSERVACIÓN Y USO DE LOS RECURSOS NATURALES Y LA BIODIVERSIDAD</t>
  </si>
  <si>
    <t>Conservación, Restauración y Manejo de Ecosistemas y Biodiversidad</t>
  </si>
  <si>
    <t>Implementación de estrategias para la  conservación y la restauración de ecosistemas</t>
  </si>
  <si>
    <t>JAIRO IGNACIO GARCIA RODRIGUEZ</t>
  </si>
  <si>
    <t>Subdirector de Ecosistemas y Gestión Ambiental</t>
  </si>
  <si>
    <t>Manejo de especies invasoras</t>
  </si>
  <si>
    <t>3202-0900-00010001-06</t>
  </si>
  <si>
    <t>Formular e implementar planes de manejo para especies invasoras</t>
  </si>
  <si>
    <t>Implementar acciones para el control y manejo de especies invasoras en la jurisdicción de Corpoboyacá</t>
  </si>
  <si>
    <t xml:space="preserve">100% de acciones implementadas </t>
  </si>
  <si>
    <t xml:space="preserve">% de acciones implementadas/porcentaje de acciones programadas 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</si>
  <si>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</si>
  <si>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</si>
  <si>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</si>
  <si>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</si>
  <si>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</si>
  <si>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MARZO</t>
  </si>
  <si>
    <t>Total</t>
  </si>
  <si>
    <t>X</t>
  </si>
  <si>
    <t>D:\160\ESPECIES INVASORAS\RETAMO\PLAN DE MANEJO
D:\160\ESPECIES INVASORAS\RETAMO\2019\JORNADAS\Tópaga_13_06_2019
D:\160\ESPECIES INVASORAS\RETAMO\2019\RTA MUNICIPIOS_RAD_2210
D:\160\CORRESPONDENCIA
D:\160\ESPECIES INVASORAS\Procambarus clarkii\2019\CNV\Procambarus
D:\160\ESPECIES INVASORAS\CARACOL GIGANTE\2019\Territorial Pauna\JUNIO</t>
  </si>
  <si>
    <t xml:space="preserve">-  Se avanza en la elaboración del documento del plan de manejo de las especies invasoras Retamo espinoso y Retamo Liso. Se consolidó la información allegada por los muicipios durante este periodo y se orientó a los municipios que lo requirieron. Se inició a trabajar en la cartografía que se incluirá en el diagnóstico  del Plan de manejo. 
- Se realizó jornada de control de retamo espinoso en el municipio de Tópaga incluyendo capacitación técnica y entrega de folletos divulgativos sobre manejo y control de las especies invasoras retamo espinoso y retamo liso.
- Se suscribió convenio No. 012 con la UPTC, para desarrollar el proyecto denominado: “USO DEL CANGREJO ROJO (Procambarus clarkii) EN LA FORMULACIÓN DE DIETAS PARA TRUCHA ARCOÍRIS (Oncorhynchus mykiss) Y COMO MECANISMO PARA EL APROVECHAMIENTO Y CONTROL DE UNA ESPECIE INVASORA", aprobado en la convocatoria BIO. Para este convenio, la Corporación aportará en bienes y servicios la suma de $24.397.120, de la siguiente manera: Un profesional de la Subdirección de Ecosistemas y Gestión Ambiental con dedicación del 30% por $11.166.720, transporte para 12 salidas de campo por $3.230.400 y material divulgativo por $ 10.000.000 (incluidos dentro del convenio con el Fondo Mixto)
- Se realiza mesa de trabajo de Caracol Africano en el municipio de Otanche
- Se efectuó visita técnica de verificación en dos puntos del municipio de San Pablo de Borbur para confirmar la presencia de la especie. 
- Se realizan jornadas de recolección de caracol gigante africano en el municipio de San Pablo de Borbur y Pauna
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</si>
</sst>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_-&quot;$&quot;* #,##0_-;\-&quot;$&quot;* #,##0_-;_-&quot;$&quot;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 Narrow"/>
      <family val="2"/>
    </font>
    <font>
      <sz val="12"/>
      <color indexed="8"/>
      <name val="Arial"/>
      <family val="2"/>
    </font>
    <font>
      <b/>
      <u val="single"/>
      <sz val="16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29" fillId="0" borderId="10" xfId="55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9" fontId="0" fillId="0" borderId="11" xfId="55" applyFont="1" applyFill="1" applyBorder="1" applyAlignment="1" applyProtection="1">
      <alignment horizontal="center" vertical="center"/>
      <protection/>
    </xf>
    <xf numFmtId="9" fontId="0" fillId="25" borderId="11" xfId="49" applyNumberFormat="1" applyFont="1" applyFill="1" applyBorder="1" applyAlignment="1" applyProtection="1">
      <alignment horizontal="center" vertical="center"/>
      <protection/>
    </xf>
    <xf numFmtId="9" fontId="0" fillId="0" borderId="11" xfId="49" applyNumberFormat="1" applyFont="1" applyFill="1" applyBorder="1" applyAlignment="1" applyProtection="1">
      <alignment horizontal="center" vertical="center"/>
      <protection/>
    </xf>
    <xf numFmtId="3" fontId="0" fillId="0" borderId="11" xfId="49" applyNumberFormat="1" applyFont="1" applyBorder="1" applyAlignment="1" applyProtection="1">
      <alignment horizontal="center" vertical="center"/>
      <protection/>
    </xf>
    <xf numFmtId="9" fontId="0" fillId="0" borderId="11" xfId="49" applyNumberFormat="1" applyFont="1" applyBorder="1" applyAlignment="1" applyProtection="1">
      <alignment horizontal="center" vertical="center" wrapText="1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horizontal="left" vertical="center" wrapText="1"/>
      <protection locked="0"/>
    </xf>
    <xf numFmtId="0" fontId="31" fillId="0" borderId="10" xfId="0" applyFont="1" applyBorder="1" applyAlignment="1" applyProtection="1">
      <alignment vertical="center" wrapText="1"/>
      <protection/>
    </xf>
    <xf numFmtId="9" fontId="30" fillId="24" borderId="10" xfId="55" applyFont="1" applyFill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/>
      <protection/>
    </xf>
    <xf numFmtId="9" fontId="0" fillId="0" borderId="11" xfId="55" applyFont="1" applyBorder="1" applyAlignment="1" applyProtection="1">
      <alignment horizontal="center"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16" borderId="13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justify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3" fontId="0" fillId="0" borderId="15" xfId="0" applyNumberFormat="1" applyFont="1" applyFill="1" applyBorder="1" applyAlignment="1" applyProtection="1">
      <alignment horizontal="lef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34" fillId="0" borderId="10" xfId="49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1" fontId="0" fillId="0" borderId="10" xfId="55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16" borderId="18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9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23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ont="1" applyFill="1" applyBorder="1" applyAlignment="1" applyProtection="1">
      <alignment horizontal="left" vertical="center" wrapText="1"/>
      <protection/>
    </xf>
    <xf numFmtId="1" fontId="0" fillId="0" borderId="25" xfId="0" applyNumberFormat="1" applyFont="1" applyFill="1" applyBorder="1" applyAlignment="1" applyProtection="1">
      <alignment horizontal="left" vertical="center" wrapText="1"/>
      <protection/>
    </xf>
    <xf numFmtId="1" fontId="0" fillId="0" borderId="26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19" fillId="16" borderId="29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14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7"/>
  <sheetViews>
    <sheetView showGridLines="0" tabSelected="1" zoomScale="85" zoomScaleNormal="85" zoomScalePageLayoutView="0" workbookViewId="0" topLeftCell="M23">
      <selection activeCell="V25" sqref="V25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96"/>
      <c r="B1" s="96"/>
      <c r="C1" s="96"/>
      <c r="D1" s="97" t="s">
        <v>19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3" t="s">
        <v>42</v>
      </c>
      <c r="T1" s="93"/>
      <c r="U1" s="93"/>
      <c r="V1" s="93"/>
    </row>
    <row r="2" spans="1:22" ht="27.75" customHeight="1">
      <c r="A2" s="96"/>
      <c r="B2" s="96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4" t="s">
        <v>20</v>
      </c>
      <c r="T2" s="94"/>
      <c r="U2" s="94"/>
      <c r="V2" s="94"/>
    </row>
    <row r="3" spans="1:22" ht="19.5" customHeight="1">
      <c r="A3" s="96"/>
      <c r="B3" s="96"/>
      <c r="C3" s="96"/>
      <c r="D3" s="97" t="s">
        <v>21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8" t="s">
        <v>22</v>
      </c>
      <c r="T3" s="99"/>
      <c r="U3" s="100"/>
      <c r="V3" s="28" t="s">
        <v>23</v>
      </c>
    </row>
    <row r="4" spans="1:22" ht="19.5" customHeight="1">
      <c r="A4" s="96"/>
      <c r="B4" s="96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8" t="s">
        <v>49</v>
      </c>
      <c r="T4" s="99"/>
      <c r="U4" s="100"/>
      <c r="V4" s="29">
        <v>42999</v>
      </c>
    </row>
    <row r="5" spans="1:22" ht="31.5" customHeight="1">
      <c r="A5" s="95" t="s">
        <v>50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0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01" t="s">
        <v>8</v>
      </c>
      <c r="B11" s="102"/>
      <c r="C11" s="102"/>
      <c r="D11" s="113" t="s">
        <v>53</v>
      </c>
      <c r="E11" s="114"/>
      <c r="F11" s="114"/>
      <c r="G11" s="115"/>
      <c r="H11" s="56" t="s">
        <v>5</v>
      </c>
      <c r="I11" s="57" t="s">
        <v>6</v>
      </c>
      <c r="J11" s="25"/>
      <c r="K11" s="125" t="s">
        <v>24</v>
      </c>
      <c r="L11" s="126"/>
      <c r="M11" s="74" t="s">
        <v>43</v>
      </c>
      <c r="N11" s="74"/>
      <c r="O11" s="74"/>
      <c r="P11" s="74"/>
      <c r="Q11" s="135" t="s">
        <v>64</v>
      </c>
      <c r="R11" s="135"/>
      <c r="S11" s="27"/>
      <c r="T11" s="27"/>
      <c r="U11" s="27"/>
      <c r="V11" s="27"/>
    </row>
    <row r="12" spans="1:22" ht="27.75" customHeight="1">
      <c r="A12" s="75" t="s">
        <v>29</v>
      </c>
      <c r="B12" s="76"/>
      <c r="C12" s="76"/>
      <c r="D12" s="116" t="s">
        <v>54</v>
      </c>
      <c r="E12" s="117"/>
      <c r="F12" s="117"/>
      <c r="G12" s="118"/>
      <c r="H12" s="58" t="s">
        <v>7</v>
      </c>
      <c r="I12" s="59">
        <v>28185570</v>
      </c>
      <c r="J12" s="16"/>
      <c r="K12" s="127"/>
      <c r="L12" s="128"/>
      <c r="M12" s="64" t="s">
        <v>69</v>
      </c>
      <c r="N12" s="64" t="s">
        <v>1</v>
      </c>
      <c r="O12" s="64" t="s">
        <v>2</v>
      </c>
      <c r="P12" s="64" t="s">
        <v>3</v>
      </c>
      <c r="Q12" s="135"/>
      <c r="R12" s="135"/>
      <c r="S12" s="6"/>
      <c r="T12" s="6"/>
      <c r="U12" s="6"/>
      <c r="V12" s="6"/>
    </row>
    <row r="13" spans="1:22" ht="15.75" customHeight="1">
      <c r="A13" s="77"/>
      <c r="B13" s="78"/>
      <c r="C13" s="78"/>
      <c r="D13" s="119"/>
      <c r="E13" s="120"/>
      <c r="F13" s="120"/>
      <c r="G13" s="121"/>
      <c r="H13" s="60" t="s">
        <v>9</v>
      </c>
      <c r="I13" s="61" t="s">
        <v>10</v>
      </c>
      <c r="J13" s="16"/>
      <c r="K13" s="129"/>
      <c r="L13" s="130"/>
      <c r="M13" s="65"/>
      <c r="N13" s="65" t="s">
        <v>71</v>
      </c>
      <c r="O13" s="65"/>
      <c r="P13" s="66"/>
      <c r="Q13" s="135"/>
      <c r="R13" s="135"/>
      <c r="S13" s="6"/>
      <c r="T13" s="6"/>
      <c r="U13" s="6"/>
      <c r="V13" s="6"/>
    </row>
    <row r="14" spans="1:22" ht="15.75" customHeight="1">
      <c r="A14" s="77"/>
      <c r="B14" s="78"/>
      <c r="C14" s="78"/>
      <c r="D14" s="122"/>
      <c r="E14" s="123"/>
      <c r="F14" s="123"/>
      <c r="G14" s="124"/>
      <c r="H14" s="60" t="s">
        <v>11</v>
      </c>
      <c r="I14" s="61" t="s">
        <v>10</v>
      </c>
      <c r="J14" s="18"/>
      <c r="K14" s="17"/>
      <c r="L14" s="19"/>
      <c r="M14" s="134"/>
      <c r="N14" s="134"/>
      <c r="O14" s="134"/>
      <c r="P14" s="134"/>
      <c r="Q14" s="134"/>
      <c r="R14" s="134"/>
      <c r="S14" s="134"/>
      <c r="T14" s="134"/>
      <c r="U14" s="134"/>
      <c r="V14" s="134"/>
    </row>
    <row r="15" spans="1:22" ht="37.5" customHeight="1">
      <c r="A15" s="77" t="s">
        <v>47</v>
      </c>
      <c r="B15" s="78"/>
      <c r="C15" s="78"/>
      <c r="D15" s="80" t="s">
        <v>55</v>
      </c>
      <c r="E15" s="81"/>
      <c r="F15" s="81"/>
      <c r="G15" s="82"/>
      <c r="H15" s="60" t="s">
        <v>12</v>
      </c>
      <c r="I15" s="61"/>
      <c r="J15" s="18"/>
      <c r="K15" s="17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77" t="s">
        <v>0</v>
      </c>
      <c r="B16" s="78"/>
      <c r="C16" s="78"/>
      <c r="D16" s="131" t="s">
        <v>58</v>
      </c>
      <c r="E16" s="132"/>
      <c r="F16" s="132"/>
      <c r="G16" s="133"/>
      <c r="H16" s="60" t="s">
        <v>13</v>
      </c>
      <c r="I16" s="61" t="s">
        <v>10</v>
      </c>
      <c r="J16" s="18"/>
      <c r="K16" s="17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77"/>
      <c r="B17" s="78"/>
      <c r="C17" s="78"/>
      <c r="D17" s="119"/>
      <c r="E17" s="120"/>
      <c r="F17" s="120"/>
      <c r="G17" s="121"/>
      <c r="H17" s="60" t="s">
        <v>31</v>
      </c>
      <c r="I17" s="61" t="s">
        <v>10</v>
      </c>
      <c r="J17" s="18"/>
      <c r="K17" s="17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77"/>
      <c r="B18" s="78"/>
      <c r="C18" s="78"/>
      <c r="D18" s="122"/>
      <c r="E18" s="123"/>
      <c r="F18" s="123"/>
      <c r="G18" s="124"/>
      <c r="H18" s="60" t="s">
        <v>32</v>
      </c>
      <c r="I18" s="61" t="s">
        <v>10</v>
      </c>
      <c r="J18" s="18"/>
      <c r="K18" s="17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77" t="s">
        <v>30</v>
      </c>
      <c r="B19" s="78"/>
      <c r="C19" s="78"/>
      <c r="D19" s="86" t="s">
        <v>59</v>
      </c>
      <c r="E19" s="87"/>
      <c r="F19" s="87"/>
      <c r="G19" s="88"/>
      <c r="H19" s="60" t="s">
        <v>33</v>
      </c>
      <c r="I19" s="61" t="s">
        <v>10</v>
      </c>
      <c r="J19" s="18"/>
      <c r="K19" s="17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77"/>
      <c r="B20" s="78"/>
      <c r="C20" s="78"/>
      <c r="D20" s="89"/>
      <c r="E20" s="90"/>
      <c r="F20" s="90"/>
      <c r="G20" s="91"/>
      <c r="H20" s="60" t="s">
        <v>34</v>
      </c>
      <c r="I20" s="61" t="s">
        <v>10</v>
      </c>
      <c r="J20" s="18"/>
      <c r="K20" s="17"/>
      <c r="L20" s="19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05"/>
      <c r="B21" s="106"/>
      <c r="C21" s="106"/>
      <c r="D21" s="89"/>
      <c r="E21" s="90"/>
      <c r="F21" s="90"/>
      <c r="G21" s="91"/>
      <c r="H21" s="62" t="s">
        <v>70</v>
      </c>
      <c r="I21" s="63">
        <f>SUM(I12:I20)</f>
        <v>28185570</v>
      </c>
      <c r="J21" s="18"/>
      <c r="K21" s="17"/>
      <c r="L21" s="19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74">
        <v>0</v>
      </c>
      <c r="B22" s="67" t="s">
        <v>40</v>
      </c>
      <c r="C22" s="67"/>
      <c r="D22" s="67"/>
      <c r="E22" s="67"/>
      <c r="F22" s="67"/>
      <c r="G22" s="73" t="s">
        <v>41</v>
      </c>
      <c r="H22" s="74" t="s">
        <v>68</v>
      </c>
      <c r="I22" s="74"/>
      <c r="J22" s="68" t="s">
        <v>67</v>
      </c>
      <c r="K22" s="67" t="s">
        <v>39</v>
      </c>
      <c r="L22" s="67"/>
      <c r="M22" s="79" t="s">
        <v>66</v>
      </c>
      <c r="N22" s="79"/>
      <c r="O22" s="79" t="s">
        <v>65</v>
      </c>
      <c r="P22" s="79"/>
      <c r="Q22" s="67" t="s">
        <v>26</v>
      </c>
      <c r="R22" s="110" t="s">
        <v>27</v>
      </c>
      <c r="S22" s="71" t="s">
        <v>28</v>
      </c>
      <c r="T22" s="110" t="s">
        <v>45</v>
      </c>
      <c r="U22" s="71" t="s">
        <v>46</v>
      </c>
      <c r="V22" s="140" t="s">
        <v>37</v>
      </c>
      <c r="W22" s="69" t="s">
        <v>48</v>
      </c>
    </row>
    <row r="23" spans="1:23" ht="12.75" customHeight="1">
      <c r="A23" s="74"/>
      <c r="B23" s="67"/>
      <c r="C23" s="67"/>
      <c r="D23" s="67"/>
      <c r="E23" s="67"/>
      <c r="F23" s="67"/>
      <c r="G23" s="73"/>
      <c r="H23" s="74"/>
      <c r="I23" s="74"/>
      <c r="J23" s="68"/>
      <c r="K23" s="67"/>
      <c r="L23" s="67"/>
      <c r="M23" s="137" t="s">
        <v>25</v>
      </c>
      <c r="N23" s="71" t="s">
        <v>18</v>
      </c>
      <c r="O23" s="137" t="s">
        <v>25</v>
      </c>
      <c r="P23" s="71" t="s">
        <v>18</v>
      </c>
      <c r="Q23" s="67"/>
      <c r="R23" s="110"/>
      <c r="S23" s="71"/>
      <c r="T23" s="110"/>
      <c r="U23" s="71"/>
      <c r="V23" s="140"/>
      <c r="W23" s="70"/>
    </row>
    <row r="24" spans="1:23" ht="30.75" customHeight="1">
      <c r="A24" s="74"/>
      <c r="B24" s="67"/>
      <c r="C24" s="67"/>
      <c r="D24" s="67"/>
      <c r="E24" s="67"/>
      <c r="F24" s="67"/>
      <c r="G24" s="73"/>
      <c r="H24" s="74"/>
      <c r="I24" s="74"/>
      <c r="J24" s="68"/>
      <c r="K24" s="67"/>
      <c r="L24" s="67"/>
      <c r="M24" s="137"/>
      <c r="N24" s="71"/>
      <c r="O24" s="137"/>
      <c r="P24" s="71"/>
      <c r="Q24" s="67"/>
      <c r="R24" s="110"/>
      <c r="S24" s="71"/>
      <c r="T24" s="110"/>
      <c r="U24" s="71"/>
      <c r="V24" s="140"/>
      <c r="W24" s="70"/>
    </row>
    <row r="25" spans="1:23" ht="408.75" customHeight="1">
      <c r="A25" s="48">
        <v>1</v>
      </c>
      <c r="B25" s="112" t="s">
        <v>60</v>
      </c>
      <c r="C25" s="112"/>
      <c r="D25" s="112"/>
      <c r="E25" s="112"/>
      <c r="F25" s="112"/>
      <c r="G25" s="51" t="s">
        <v>61</v>
      </c>
      <c r="H25" s="72" t="s">
        <v>62</v>
      </c>
      <c r="I25" s="72"/>
      <c r="J25" s="52">
        <v>0.2</v>
      </c>
      <c r="K25" s="85" t="s">
        <v>63</v>
      </c>
      <c r="L25" s="85"/>
      <c r="M25" s="37">
        <v>0.7</v>
      </c>
      <c r="N25" s="53">
        <f>+M25/100%</f>
        <v>0.7</v>
      </c>
      <c r="O25" s="37">
        <f>+J25*N25</f>
        <v>0.13999999999999999</v>
      </c>
      <c r="P25" s="36">
        <f>O25/$J$25</f>
        <v>0.6999999999999998</v>
      </c>
      <c r="Q25" s="38">
        <v>28185570</v>
      </c>
      <c r="R25" s="39">
        <v>0</v>
      </c>
      <c r="S25" s="36">
        <f>R25/Q25</f>
        <v>0</v>
      </c>
      <c r="T25" s="39">
        <v>0</v>
      </c>
      <c r="U25" s="54">
        <f>T25/Q25</f>
        <v>0</v>
      </c>
      <c r="V25" s="50" t="s">
        <v>73</v>
      </c>
      <c r="W25" s="49" t="s">
        <v>72</v>
      </c>
    </row>
    <row r="26" spans="2:21" s="20" customFormat="1" ht="30.75" customHeight="1">
      <c r="B26" s="84"/>
      <c r="C26" s="84"/>
      <c r="D26" s="32"/>
      <c r="E26" s="30"/>
      <c r="F26" s="33"/>
      <c r="G26" s="136"/>
      <c r="H26" s="136"/>
      <c r="K26" s="40"/>
      <c r="L26" s="40"/>
      <c r="M26" s="41" t="s">
        <v>4</v>
      </c>
      <c r="N26" s="42">
        <f>AVERAGE(N25:N25)</f>
        <v>0.7</v>
      </c>
      <c r="O26" s="43"/>
      <c r="P26" s="44">
        <f>AVERAGE(P25:P25)</f>
        <v>0.6999999999999998</v>
      </c>
      <c r="Q26" s="45">
        <f>SUM(Q25:Q25)</f>
        <v>28185570</v>
      </c>
      <c r="R26" s="45">
        <f>SUM(R25:R25)</f>
        <v>0</v>
      </c>
      <c r="S26" s="46">
        <f>R26/Q26</f>
        <v>0</v>
      </c>
      <c r="T26" s="47">
        <f>SUM(T25:T25)</f>
        <v>0</v>
      </c>
      <c r="U26" s="55">
        <f>T26/Q26</f>
        <v>0</v>
      </c>
    </row>
    <row r="27" spans="2:19" s="20" customFormat="1" ht="30.75" customHeight="1">
      <c r="B27" s="92" t="s">
        <v>36</v>
      </c>
      <c r="C27" s="92"/>
      <c r="D27" s="31">
        <v>0</v>
      </c>
      <c r="F27" s="21" t="s">
        <v>35</v>
      </c>
      <c r="G27" s="138">
        <v>43403</v>
      </c>
      <c r="H27" s="139"/>
      <c r="M27" s="26"/>
      <c r="N27" s="34"/>
      <c r="O27" s="22"/>
      <c r="P27" s="22"/>
      <c r="Q27" s="35"/>
      <c r="R27" s="35"/>
      <c r="S27" s="23"/>
    </row>
    <row r="28" spans="18:19" ht="12.75">
      <c r="R28" s="9"/>
      <c r="S28" s="9"/>
    </row>
    <row r="29" spans="18:19" ht="12.75">
      <c r="R29" s="9"/>
      <c r="S29" s="9"/>
    </row>
    <row r="30" spans="1:22" s="11" customFormat="1" ht="21.75" customHeight="1">
      <c r="A30" s="1"/>
      <c r="B30" s="10"/>
      <c r="C30" s="83" t="s">
        <v>38</v>
      </c>
      <c r="D30" s="83"/>
      <c r="E30" s="83"/>
      <c r="F30" s="83"/>
      <c r="G30" s="83"/>
      <c r="H30" s="83"/>
      <c r="I30" s="83"/>
      <c r="J30" s="83"/>
      <c r="K30" s="83"/>
      <c r="L30" s="83"/>
      <c r="M30" s="108" t="s">
        <v>44</v>
      </c>
      <c r="N30" s="108"/>
      <c r="O30" s="108"/>
      <c r="P30" s="108"/>
      <c r="Q30" s="108"/>
      <c r="R30" s="108"/>
      <c r="S30" s="108"/>
      <c r="T30" s="108"/>
      <c r="U30" s="108"/>
      <c r="V30" s="109"/>
    </row>
    <row r="31" spans="1:22" s="11" customFormat="1" ht="29.25" customHeight="1">
      <c r="A31" s="103" t="s">
        <v>15</v>
      </c>
      <c r="B31" s="104"/>
      <c r="C31" s="83" t="s">
        <v>56</v>
      </c>
      <c r="D31" s="83"/>
      <c r="E31" s="83"/>
      <c r="F31" s="83"/>
      <c r="G31" s="83"/>
      <c r="H31" s="83"/>
      <c r="I31" s="83"/>
      <c r="J31" s="83"/>
      <c r="K31" s="83"/>
      <c r="L31" s="83"/>
      <c r="M31" s="108" t="s">
        <v>51</v>
      </c>
      <c r="N31" s="108"/>
      <c r="O31" s="108"/>
      <c r="P31" s="108"/>
      <c r="Q31" s="108"/>
      <c r="R31" s="108"/>
      <c r="S31" s="108"/>
      <c r="T31" s="108"/>
      <c r="U31" s="108"/>
      <c r="V31" s="109"/>
    </row>
    <row r="32" spans="1:22" ht="29.25" customHeight="1">
      <c r="A32" s="103" t="s">
        <v>14</v>
      </c>
      <c r="B32" s="104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108"/>
      <c r="N32" s="108"/>
      <c r="O32" s="108"/>
      <c r="P32" s="108"/>
      <c r="Q32" s="108"/>
      <c r="R32" s="108"/>
      <c r="S32" s="108"/>
      <c r="T32" s="108"/>
      <c r="U32" s="108"/>
      <c r="V32" s="109"/>
    </row>
    <row r="33" spans="1:22" ht="29.25" customHeight="1">
      <c r="A33" s="103" t="s">
        <v>16</v>
      </c>
      <c r="B33" s="104"/>
      <c r="C33" s="83" t="s">
        <v>57</v>
      </c>
      <c r="D33" s="83"/>
      <c r="E33" s="83"/>
      <c r="F33" s="83"/>
      <c r="G33" s="83"/>
      <c r="H33" s="83"/>
      <c r="I33" s="83"/>
      <c r="J33" s="83"/>
      <c r="K33" s="83"/>
      <c r="L33" s="83"/>
      <c r="M33" s="108" t="s">
        <v>52</v>
      </c>
      <c r="N33" s="108"/>
      <c r="O33" s="108"/>
      <c r="P33" s="108"/>
      <c r="Q33" s="108"/>
      <c r="R33" s="108"/>
      <c r="S33" s="108"/>
      <c r="T33" s="108"/>
      <c r="U33" s="108"/>
      <c r="V33" s="109"/>
    </row>
    <row r="34" spans="1:22" ht="29.25" customHeight="1">
      <c r="A34" s="103" t="s">
        <v>17</v>
      </c>
      <c r="B34" s="104"/>
      <c r="C34" s="111">
        <v>43654</v>
      </c>
      <c r="D34" s="83"/>
      <c r="E34" s="83"/>
      <c r="F34" s="83"/>
      <c r="G34" s="83"/>
      <c r="H34" s="83"/>
      <c r="I34" s="83"/>
      <c r="J34" s="83"/>
      <c r="K34" s="83"/>
      <c r="L34" s="83"/>
      <c r="M34" s="107">
        <f>+C34</f>
        <v>43654</v>
      </c>
      <c r="N34" s="108"/>
      <c r="O34" s="108"/>
      <c r="P34" s="108"/>
      <c r="Q34" s="108"/>
      <c r="R34" s="108"/>
      <c r="S34" s="108"/>
      <c r="T34" s="108"/>
      <c r="U34" s="108"/>
      <c r="V34" s="109"/>
    </row>
    <row r="47" ht="12.75">
      <c r="K47" s="24"/>
    </row>
  </sheetData>
  <sheetProtection password="CCD1" sheet="1"/>
  <mergeCells count="62">
    <mergeCell ref="G26:H26"/>
    <mergeCell ref="M23:M24"/>
    <mergeCell ref="G27:H27"/>
    <mergeCell ref="M31:V31"/>
    <mergeCell ref="T22:T24"/>
    <mergeCell ref="M30:V30"/>
    <mergeCell ref="O23:O24"/>
    <mergeCell ref="V22:V24"/>
    <mergeCell ref="N23:N24"/>
    <mergeCell ref="Q22:Q24"/>
    <mergeCell ref="D11:G11"/>
    <mergeCell ref="D12:G14"/>
    <mergeCell ref="K11:L13"/>
    <mergeCell ref="M11:P11"/>
    <mergeCell ref="D16:G18"/>
    <mergeCell ref="D3:R4"/>
    <mergeCell ref="M14:V14"/>
    <mergeCell ref="Q11:R13"/>
    <mergeCell ref="M34:V34"/>
    <mergeCell ref="S22:S24"/>
    <mergeCell ref="M33:V33"/>
    <mergeCell ref="R22:R24"/>
    <mergeCell ref="M32:V32"/>
    <mergeCell ref="C34:L34"/>
    <mergeCell ref="M22:N22"/>
    <mergeCell ref="B25:F25"/>
    <mergeCell ref="A34:B34"/>
    <mergeCell ref="A33:B33"/>
    <mergeCell ref="A22:A24"/>
    <mergeCell ref="C31:L31"/>
    <mergeCell ref="C33:L33"/>
    <mergeCell ref="A11:C11"/>
    <mergeCell ref="A32:B32"/>
    <mergeCell ref="A19:C21"/>
    <mergeCell ref="A16:C18"/>
    <mergeCell ref="A15:C15"/>
    <mergeCell ref="A31:B31"/>
    <mergeCell ref="K22:L24"/>
    <mergeCell ref="S1:V1"/>
    <mergeCell ref="S2:V2"/>
    <mergeCell ref="A5:V5"/>
    <mergeCell ref="A1:C4"/>
    <mergeCell ref="D1:R2"/>
    <mergeCell ref="S3:U3"/>
    <mergeCell ref="S4:U4"/>
    <mergeCell ref="A12:C14"/>
    <mergeCell ref="O22:P22"/>
    <mergeCell ref="D15:G15"/>
    <mergeCell ref="C32:L32"/>
    <mergeCell ref="B26:C26"/>
    <mergeCell ref="K25:L25"/>
    <mergeCell ref="D19:G21"/>
    <mergeCell ref="C30:L30"/>
    <mergeCell ref="P23:P24"/>
    <mergeCell ref="B27:C27"/>
    <mergeCell ref="B22:F24"/>
    <mergeCell ref="J22:J24"/>
    <mergeCell ref="W22:W24"/>
    <mergeCell ref="U22:U24"/>
    <mergeCell ref="H25:I25"/>
    <mergeCell ref="G22:G24"/>
    <mergeCell ref="H22:I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2019-07-15T15:37:27Z</dcterms:modified>
  <cp:category/>
  <cp:version/>
  <cp:contentType/>
  <cp:contentStatus/>
</cp:coreProperties>
</file>