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2535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<sst xmlns="http://schemas.openxmlformats.org/spreadsheetml/2006/main" count="82" uniqueCount="74">
  <si>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</si>
  <si>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</si>
  <si>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</si>
  <si>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</si>
  <si>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</si>
  <si>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</si>
  <si>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</si>
  <si>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</si>
  <si>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</si>
  <si>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</si>
  <si>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</si>
  <si>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</si>
  <si>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</si>
  <si>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</si>
  <si>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</si>
  <si>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</si>
  <si>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</si>
  <si>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</si>
  <si>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</si>
  <si>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</si>
  <si>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</si>
  <si>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</si>
  <si>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</si>
  <si>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</si>
  <si>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</si>
  <si>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</si>
  <si>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</si>
  <si>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</si>
  <si>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</si>
  <si>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</si>
  <si>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</si>
  <si>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</si>
  <si>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</si>
  <si>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</si>
  <si>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</si>
  <si>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</si>
  <si>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</si>
  <si>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</si>
  <si>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</si>
  <si>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</si>
  <si>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</si>
  <si>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</si>
  <si>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</si>
  <si>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</si>
  <si>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</si>
  <si>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</si>
  <si>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</si>
  <si>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</si>
  <si>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</si>
  <si>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</si>
  <si>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</si>
  <si>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</si>
  <si>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</si>
  <si>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</si>
  <si>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</si>
  <si>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</si>
  <si>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JAIRO IGNACIO GARCIA RODRIGUEZ</t>
  </si>
  <si>
    <t>Subdirector de Ecosistemas y Gestión Ambiental</t>
  </si>
  <si>
    <t>Manejo de especies invasoras</t>
  </si>
  <si>
    <t>3202-0900-00010001-06</t>
  </si>
  <si>
    <t>Formular e implementar planes de manejo para especies invasoras</t>
  </si>
  <si>
    <t>Implementar acciones para el control y manejo de especies invasoras en la jurisdicción de Corpoboyacá</t>
  </si>
  <si>
    <t xml:space="preserve">100% de acciones implementadas </t>
  </si>
  <si>
    <t xml:space="preserve">% de acciones implementadas/porcentaje de acciones programadas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</si>
  <si>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</si>
  <si>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</si>
  <si>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</si>
  <si>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</si>
  <si>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</si>
  <si>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X</t>
  </si>
  <si>
    <t>MARZO</t>
  </si>
  <si>
    <t>Total</t>
  </si>
  <si>
    <t>D:\160\ESPECIES INVASORAS\RETAMO\2019
D:\160\CORRESPONDENCIA)
D:\160\ESPECIES INVASORAS\Procambarus clarkii\2019</t>
  </si>
  <si>
    <t>- Se esta consolidando la información allegada por los municipios, la cual se solicitó en el mes anterior como insumo para el plan de manejo de las especies invasoras  Retamo liso y espinoso.
- Se llevó a cabo jornada de control y/o erradicación en el municipio de Paipa - Vereda Marcura - Predio Laguna seca.
- Se prestó asesoría a los municipios que lo requirieron, para la toma de datos en campo relacionados con las especeis invasoras retamo liso y espinoso
- Se dio respuesta a solicitudes realizadas por parte de alcaldías y comunidad para manejo y control de especies invasoras
- Se avanza en la elaboración de estudios previos para celebración de convenio con la UPTC para desarrollar proyecto denominado: “USO DEL CANGREJO ROJO (PROCAMBARUS CLARKII) EN LA FORMULACIÓN DE DIETAS PARA TRUCHA ARCOÍRIS (ONCORHYNCHUS MYKISS) Y COMO MECANISMO PARA EL APROVECHAMIENTO Y CONTROL DE UNA ESPECIE INVASORA" aprobado en convocatoria BIO. Se esta a la espera del número de convenio marco realizado por Colciencias
- Se consolidó información allegada por los municipios relacionada con la especie exótica Paulownia tomentosa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</si>
</sst>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5" applyFont="1" applyFill="1" applyBorder="1" applyAlignment="1" applyProtection="1">
      <alignment horizontal="center" vertical="center"/>
      <protection/>
    </xf>
    <xf numFmtId="9" fontId="0" fillId="25" borderId="11" xfId="49" applyNumberFormat="1" applyFont="1" applyFill="1" applyBorder="1" applyAlignment="1" applyProtection="1">
      <alignment horizontal="center" vertical="center"/>
      <protection/>
    </xf>
    <xf numFmtId="9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Border="1" applyAlignment="1" applyProtection="1">
      <alignment horizontal="center" vertical="center"/>
      <protection/>
    </xf>
    <xf numFmtId="9" fontId="0" fillId="0" borderId="11" xfId="49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/>
    </xf>
    <xf numFmtId="9" fontId="30" fillId="24" borderId="10" xfId="55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0" fontId="19" fillId="16" borderId="12" xfId="0" applyFont="1" applyFill="1" applyBorder="1" applyAlignment="1" applyProtection="1">
      <alignment horizontal="center" vertical="center"/>
      <protection locked="0"/>
    </xf>
    <xf numFmtId="0" fontId="19" fillId="16" borderId="1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justify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3" fontId="0" fillId="0" borderId="15" xfId="0" applyNumberFormat="1" applyFont="1" applyFill="1" applyBorder="1" applyAlignment="1" applyProtection="1">
      <alignment horizontal="left" vertical="center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1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19" fillId="16" borderId="29" xfId="0" applyFont="1" applyFill="1" applyBorder="1" applyAlignment="1" applyProtection="1">
      <alignment horizontal="left" vertical="center" wrapText="1"/>
      <protection locked="0"/>
    </xf>
    <xf numFmtId="0" fontId="19" fillId="16" borderId="11" xfId="0" applyFont="1" applyFill="1" applyBorder="1" applyAlignment="1" applyProtection="1">
      <alignment horizontal="left" vertical="center" wrapText="1"/>
      <protection locked="0"/>
    </xf>
    <xf numFmtId="0" fontId="19" fillId="16" borderId="30" xfId="0" applyFont="1" applyFill="1" applyBorder="1" applyAlignment="1" applyProtection="1">
      <alignment horizontal="left" vertical="center" wrapText="1"/>
      <protection locked="0"/>
    </xf>
    <xf numFmtId="0" fontId="19" fillId="16" borderId="10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 locked="0"/>
    </xf>
    <xf numFmtId="0" fontId="19" fillId="16" borderId="12" xfId="0" applyFont="1" applyFill="1" applyBorder="1" applyAlignment="1" applyProtection="1">
      <alignment horizontal="left" vertical="center" wrapText="1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 locked="0"/>
    </xf>
    <xf numFmtId="0" fontId="19" fillId="16" borderId="16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4" fontId="21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9" fontId="29" fillId="0" borderId="10" xfId="5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68" zoomScaleNormal="68" zoomScalePageLayoutView="0" workbookViewId="0" topLeftCell="A19">
      <selection activeCell="J27" sqref="J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115"/>
      <c r="B1" s="115"/>
      <c r="C1" s="115"/>
      <c r="D1" s="116" t="s">
        <v>19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2" t="s">
        <v>42</v>
      </c>
      <c r="T1" s="112"/>
      <c r="U1" s="112"/>
      <c r="V1" s="112"/>
    </row>
    <row r="2" spans="1:22" ht="27.75" customHeight="1">
      <c r="A2" s="115"/>
      <c r="B2" s="115"/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3" t="s">
        <v>20</v>
      </c>
      <c r="T2" s="113"/>
      <c r="U2" s="113"/>
      <c r="V2" s="113"/>
    </row>
    <row r="3" spans="1:22" ht="19.5" customHeight="1">
      <c r="A3" s="115"/>
      <c r="B3" s="115"/>
      <c r="C3" s="115"/>
      <c r="D3" s="116" t="s">
        <v>21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21" t="s">
        <v>22</v>
      </c>
      <c r="T3" s="122"/>
      <c r="U3" s="123"/>
      <c r="V3" s="31" t="s">
        <v>23</v>
      </c>
    </row>
    <row r="4" spans="1:22" ht="19.5" customHeight="1">
      <c r="A4" s="115"/>
      <c r="B4" s="115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21" t="s">
        <v>49</v>
      </c>
      <c r="T4" s="122"/>
      <c r="U4" s="123"/>
      <c r="V4" s="32">
        <v>42999</v>
      </c>
    </row>
    <row r="5" spans="1:22" ht="31.5" customHeight="1">
      <c r="A5" s="114" t="s">
        <v>50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3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7" t="s">
        <v>8</v>
      </c>
      <c r="B11" s="118"/>
      <c r="C11" s="118"/>
      <c r="D11" s="126" t="s">
        <v>53</v>
      </c>
      <c r="E11" s="127"/>
      <c r="F11" s="127"/>
      <c r="G11" s="128"/>
      <c r="H11" s="59" t="s">
        <v>5</v>
      </c>
      <c r="I11" s="60" t="s">
        <v>6</v>
      </c>
      <c r="J11" s="28"/>
      <c r="K11" s="132" t="s">
        <v>24</v>
      </c>
      <c r="L11" s="133"/>
      <c r="M11" s="72" t="s">
        <v>43</v>
      </c>
      <c r="N11" s="72"/>
      <c r="O11" s="72"/>
      <c r="P11" s="72"/>
      <c r="Q11" s="124" t="s">
        <v>64</v>
      </c>
      <c r="R11" s="124"/>
      <c r="S11" s="30"/>
      <c r="T11" s="30"/>
      <c r="U11" s="30"/>
      <c r="V11" s="30"/>
    </row>
    <row r="12" spans="1:22" ht="27.75" customHeight="1">
      <c r="A12" s="96" t="s">
        <v>29</v>
      </c>
      <c r="B12" s="97"/>
      <c r="C12" s="97"/>
      <c r="D12" s="129" t="s">
        <v>54</v>
      </c>
      <c r="E12" s="130"/>
      <c r="F12" s="130"/>
      <c r="G12" s="131"/>
      <c r="H12" s="61" t="s">
        <v>7</v>
      </c>
      <c r="I12" s="62">
        <v>28185570</v>
      </c>
      <c r="J12" s="19"/>
      <c r="K12" s="134"/>
      <c r="L12" s="135"/>
      <c r="M12" s="13" t="s">
        <v>70</v>
      </c>
      <c r="N12" s="13" t="s">
        <v>1</v>
      </c>
      <c r="O12" s="13" t="s">
        <v>2</v>
      </c>
      <c r="P12" s="13" t="s">
        <v>3</v>
      </c>
      <c r="Q12" s="124"/>
      <c r="R12" s="124"/>
      <c r="S12" s="6"/>
      <c r="T12" s="6"/>
      <c r="U12" s="6"/>
      <c r="V12" s="6"/>
    </row>
    <row r="13" spans="1:22" ht="15.75" customHeight="1">
      <c r="A13" s="98"/>
      <c r="B13" s="99"/>
      <c r="C13" s="99"/>
      <c r="D13" s="86"/>
      <c r="E13" s="87"/>
      <c r="F13" s="87"/>
      <c r="G13" s="88"/>
      <c r="H13" s="63" t="s">
        <v>9</v>
      </c>
      <c r="I13" s="64" t="s">
        <v>10</v>
      </c>
      <c r="J13" s="19"/>
      <c r="K13" s="136"/>
      <c r="L13" s="137"/>
      <c r="M13" s="15" t="s">
        <v>69</v>
      </c>
      <c r="N13" s="15"/>
      <c r="O13" s="15"/>
      <c r="P13" s="16"/>
      <c r="Q13" s="124"/>
      <c r="R13" s="124"/>
      <c r="S13" s="6"/>
      <c r="T13" s="6"/>
      <c r="U13" s="6"/>
      <c r="V13" s="6"/>
    </row>
    <row r="14" spans="1:22" ht="15.75" customHeight="1">
      <c r="A14" s="98"/>
      <c r="B14" s="99"/>
      <c r="C14" s="99"/>
      <c r="D14" s="89"/>
      <c r="E14" s="90"/>
      <c r="F14" s="90"/>
      <c r="G14" s="91"/>
      <c r="H14" s="63" t="s">
        <v>11</v>
      </c>
      <c r="I14" s="64" t="s">
        <v>10</v>
      </c>
      <c r="J14" s="21"/>
      <c r="K14" s="20"/>
      <c r="L14" s="22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 ht="37.5" customHeight="1">
      <c r="A15" s="98" t="s">
        <v>47</v>
      </c>
      <c r="B15" s="99"/>
      <c r="C15" s="99"/>
      <c r="D15" s="100" t="s">
        <v>55</v>
      </c>
      <c r="E15" s="101"/>
      <c r="F15" s="101"/>
      <c r="G15" s="102"/>
      <c r="H15" s="63" t="s">
        <v>12</v>
      </c>
      <c r="I15" s="64"/>
      <c r="J15" s="21"/>
      <c r="K15" s="20"/>
      <c r="L15" s="22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98" t="s">
        <v>0</v>
      </c>
      <c r="B16" s="99"/>
      <c r="C16" s="99"/>
      <c r="D16" s="83" t="s">
        <v>58</v>
      </c>
      <c r="E16" s="84"/>
      <c r="F16" s="84"/>
      <c r="G16" s="85"/>
      <c r="H16" s="63" t="s">
        <v>13</v>
      </c>
      <c r="I16" s="64" t="s">
        <v>10</v>
      </c>
      <c r="J16" s="21"/>
      <c r="K16" s="20"/>
      <c r="L16" s="22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98"/>
      <c r="B17" s="99"/>
      <c r="C17" s="99"/>
      <c r="D17" s="86"/>
      <c r="E17" s="87"/>
      <c r="F17" s="87"/>
      <c r="G17" s="88"/>
      <c r="H17" s="63" t="s">
        <v>31</v>
      </c>
      <c r="I17" s="64" t="s">
        <v>10</v>
      </c>
      <c r="J17" s="21"/>
      <c r="K17" s="20"/>
      <c r="L17" s="22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98"/>
      <c r="B18" s="99"/>
      <c r="C18" s="99"/>
      <c r="D18" s="89"/>
      <c r="E18" s="90"/>
      <c r="F18" s="90"/>
      <c r="G18" s="91"/>
      <c r="H18" s="63" t="s">
        <v>32</v>
      </c>
      <c r="I18" s="64" t="s">
        <v>10</v>
      </c>
      <c r="J18" s="21"/>
      <c r="K18" s="20"/>
      <c r="L18" s="22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98" t="s">
        <v>30</v>
      </c>
      <c r="B19" s="99"/>
      <c r="C19" s="99"/>
      <c r="D19" s="106" t="s">
        <v>59</v>
      </c>
      <c r="E19" s="107"/>
      <c r="F19" s="107"/>
      <c r="G19" s="108"/>
      <c r="H19" s="63" t="s">
        <v>33</v>
      </c>
      <c r="I19" s="64" t="s">
        <v>10</v>
      </c>
      <c r="J19" s="21"/>
      <c r="K19" s="20"/>
      <c r="L19" s="22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98"/>
      <c r="B20" s="99"/>
      <c r="C20" s="99"/>
      <c r="D20" s="109"/>
      <c r="E20" s="110"/>
      <c r="F20" s="110"/>
      <c r="G20" s="111"/>
      <c r="H20" s="63" t="s">
        <v>34</v>
      </c>
      <c r="I20" s="64" t="s">
        <v>10</v>
      </c>
      <c r="J20" s="21"/>
      <c r="K20" s="20"/>
      <c r="L20" s="22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19"/>
      <c r="B21" s="120"/>
      <c r="C21" s="120"/>
      <c r="D21" s="109"/>
      <c r="E21" s="110"/>
      <c r="F21" s="110"/>
      <c r="G21" s="111"/>
      <c r="H21" s="65" t="s">
        <v>71</v>
      </c>
      <c r="I21" s="66">
        <f>SUM(I12:I20)</f>
        <v>28185570</v>
      </c>
      <c r="J21" s="21"/>
      <c r="K21" s="20"/>
      <c r="L21" s="22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2">
        <v>0</v>
      </c>
      <c r="B22" s="77" t="s">
        <v>40</v>
      </c>
      <c r="C22" s="77"/>
      <c r="D22" s="77"/>
      <c r="E22" s="77"/>
      <c r="F22" s="77"/>
      <c r="G22" s="71" t="s">
        <v>41</v>
      </c>
      <c r="H22" s="72" t="s">
        <v>68</v>
      </c>
      <c r="I22" s="72"/>
      <c r="J22" s="94" t="s">
        <v>67</v>
      </c>
      <c r="K22" s="77" t="s">
        <v>39</v>
      </c>
      <c r="L22" s="77"/>
      <c r="M22" s="95" t="s">
        <v>66</v>
      </c>
      <c r="N22" s="95"/>
      <c r="O22" s="95" t="s">
        <v>65</v>
      </c>
      <c r="P22" s="95"/>
      <c r="Q22" s="77" t="s">
        <v>26</v>
      </c>
      <c r="R22" s="139" t="s">
        <v>27</v>
      </c>
      <c r="S22" s="69" t="s">
        <v>28</v>
      </c>
      <c r="T22" s="139" t="s">
        <v>45</v>
      </c>
      <c r="U22" s="69" t="s">
        <v>46</v>
      </c>
      <c r="V22" s="73" t="s">
        <v>37</v>
      </c>
      <c r="W22" s="67" t="s">
        <v>48</v>
      </c>
    </row>
    <row r="23" spans="1:23" ht="12.75" customHeight="1">
      <c r="A23" s="72"/>
      <c r="B23" s="77"/>
      <c r="C23" s="77"/>
      <c r="D23" s="77"/>
      <c r="E23" s="77"/>
      <c r="F23" s="77"/>
      <c r="G23" s="71"/>
      <c r="H23" s="72"/>
      <c r="I23" s="72"/>
      <c r="J23" s="94"/>
      <c r="K23" s="77"/>
      <c r="L23" s="77"/>
      <c r="M23" s="74" t="s">
        <v>25</v>
      </c>
      <c r="N23" s="69" t="s">
        <v>18</v>
      </c>
      <c r="O23" s="74" t="s">
        <v>25</v>
      </c>
      <c r="P23" s="69" t="s">
        <v>18</v>
      </c>
      <c r="Q23" s="77"/>
      <c r="R23" s="139"/>
      <c r="S23" s="69"/>
      <c r="T23" s="139"/>
      <c r="U23" s="69"/>
      <c r="V23" s="73"/>
      <c r="W23" s="68"/>
    </row>
    <row r="24" spans="1:23" ht="30.75" customHeight="1">
      <c r="A24" s="72"/>
      <c r="B24" s="77"/>
      <c r="C24" s="77"/>
      <c r="D24" s="77"/>
      <c r="E24" s="77"/>
      <c r="F24" s="77"/>
      <c r="G24" s="71"/>
      <c r="H24" s="72"/>
      <c r="I24" s="72"/>
      <c r="J24" s="94"/>
      <c r="K24" s="77"/>
      <c r="L24" s="77"/>
      <c r="M24" s="74"/>
      <c r="N24" s="69"/>
      <c r="O24" s="74"/>
      <c r="P24" s="69"/>
      <c r="Q24" s="77"/>
      <c r="R24" s="139"/>
      <c r="S24" s="69"/>
      <c r="T24" s="139"/>
      <c r="U24" s="69"/>
      <c r="V24" s="73"/>
      <c r="W24" s="68"/>
    </row>
    <row r="25" spans="1:23" ht="408.75" customHeight="1">
      <c r="A25" s="51">
        <v>1</v>
      </c>
      <c r="B25" s="78" t="s">
        <v>60</v>
      </c>
      <c r="C25" s="78"/>
      <c r="D25" s="78"/>
      <c r="E25" s="78"/>
      <c r="F25" s="78"/>
      <c r="G25" s="54" t="s">
        <v>61</v>
      </c>
      <c r="H25" s="70" t="s">
        <v>62</v>
      </c>
      <c r="I25" s="70"/>
      <c r="J25" s="55">
        <v>0.2</v>
      </c>
      <c r="K25" s="105" t="s">
        <v>63</v>
      </c>
      <c r="L25" s="105"/>
      <c r="M25" s="40">
        <v>0.3</v>
      </c>
      <c r="N25" s="56">
        <f>+M25/100%</f>
        <v>0.3</v>
      </c>
      <c r="O25" s="141">
        <f>+J25*N25</f>
        <v>0.06</v>
      </c>
      <c r="P25" s="39">
        <f>O25/$J$25</f>
        <v>0.3</v>
      </c>
      <c r="Q25" s="41">
        <v>28185570</v>
      </c>
      <c r="R25" s="42">
        <v>0</v>
      </c>
      <c r="S25" s="39">
        <f>R25/Q25</f>
        <v>0</v>
      </c>
      <c r="T25" s="42">
        <v>0</v>
      </c>
      <c r="U25" s="57">
        <f>T25/Q25</f>
        <v>0</v>
      </c>
      <c r="V25" s="53" t="s">
        <v>73</v>
      </c>
      <c r="W25" s="52" t="s">
        <v>72</v>
      </c>
    </row>
    <row r="26" spans="2:21" s="23" customFormat="1" ht="30.75" customHeight="1">
      <c r="B26" s="104"/>
      <c r="C26" s="104"/>
      <c r="D26" s="35"/>
      <c r="E26" s="33"/>
      <c r="F26" s="36"/>
      <c r="G26" s="92"/>
      <c r="H26" s="92"/>
      <c r="K26" s="43"/>
      <c r="L26" s="43"/>
      <c r="M26" s="44" t="s">
        <v>4</v>
      </c>
      <c r="N26" s="45">
        <f>AVERAGE(N25:N25)</f>
        <v>0.3</v>
      </c>
      <c r="O26" s="46"/>
      <c r="P26" s="47">
        <f>AVERAGE(P25:P25)</f>
        <v>0.3</v>
      </c>
      <c r="Q26" s="48">
        <f>SUM(Q25:Q25)</f>
        <v>28185570</v>
      </c>
      <c r="R26" s="48">
        <f>SUM(R25:R25)</f>
        <v>0</v>
      </c>
      <c r="S26" s="49">
        <f>R26/Q26</f>
        <v>0</v>
      </c>
      <c r="T26" s="50">
        <f>SUM(T25:T25)</f>
        <v>0</v>
      </c>
      <c r="U26" s="58">
        <f>T26/Q26</f>
        <v>0</v>
      </c>
    </row>
    <row r="27" spans="2:19" s="23" customFormat="1" ht="30.75" customHeight="1">
      <c r="B27" s="93" t="s">
        <v>36</v>
      </c>
      <c r="C27" s="93"/>
      <c r="D27" s="34">
        <v>0</v>
      </c>
      <c r="F27" s="24" t="s">
        <v>35</v>
      </c>
      <c r="G27" s="79">
        <v>43403</v>
      </c>
      <c r="H27" s="80"/>
      <c r="M27" s="29"/>
      <c r="N27" s="37"/>
      <c r="O27" s="25"/>
      <c r="P27" s="25"/>
      <c r="Q27" s="38"/>
      <c r="R27" s="38"/>
      <c r="S27" s="26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103" t="s">
        <v>38</v>
      </c>
      <c r="D30" s="103"/>
      <c r="E30" s="103"/>
      <c r="F30" s="103"/>
      <c r="G30" s="103"/>
      <c r="H30" s="103"/>
      <c r="I30" s="103"/>
      <c r="J30" s="103"/>
      <c r="K30" s="103"/>
      <c r="L30" s="103"/>
      <c r="M30" s="81" t="s">
        <v>44</v>
      </c>
      <c r="N30" s="81"/>
      <c r="O30" s="81"/>
      <c r="P30" s="81"/>
      <c r="Q30" s="81"/>
      <c r="R30" s="81"/>
      <c r="S30" s="81"/>
      <c r="T30" s="81"/>
      <c r="U30" s="81"/>
      <c r="V30" s="82"/>
    </row>
    <row r="31" spans="1:22" s="11" customFormat="1" ht="29.25" customHeight="1">
      <c r="A31" s="75" t="s">
        <v>15</v>
      </c>
      <c r="B31" s="76"/>
      <c r="C31" s="103" t="s">
        <v>56</v>
      </c>
      <c r="D31" s="103"/>
      <c r="E31" s="103"/>
      <c r="F31" s="103"/>
      <c r="G31" s="103"/>
      <c r="H31" s="103"/>
      <c r="I31" s="103"/>
      <c r="J31" s="103"/>
      <c r="K31" s="103"/>
      <c r="L31" s="103"/>
      <c r="M31" s="81" t="s">
        <v>51</v>
      </c>
      <c r="N31" s="81"/>
      <c r="O31" s="81"/>
      <c r="P31" s="81"/>
      <c r="Q31" s="81"/>
      <c r="R31" s="81"/>
      <c r="S31" s="81"/>
      <c r="T31" s="81"/>
      <c r="U31" s="81"/>
      <c r="V31" s="82"/>
    </row>
    <row r="32" spans="1:22" ht="29.25" customHeight="1">
      <c r="A32" s="75" t="s">
        <v>14</v>
      </c>
      <c r="B32" s="76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81"/>
      <c r="N32" s="81"/>
      <c r="O32" s="81"/>
      <c r="P32" s="81"/>
      <c r="Q32" s="81"/>
      <c r="R32" s="81"/>
      <c r="S32" s="81"/>
      <c r="T32" s="81"/>
      <c r="U32" s="81"/>
      <c r="V32" s="82"/>
    </row>
    <row r="33" spans="1:22" ht="29.25" customHeight="1">
      <c r="A33" s="75" t="s">
        <v>16</v>
      </c>
      <c r="B33" s="76"/>
      <c r="C33" s="103" t="s">
        <v>57</v>
      </c>
      <c r="D33" s="103"/>
      <c r="E33" s="103"/>
      <c r="F33" s="103"/>
      <c r="G33" s="103"/>
      <c r="H33" s="103"/>
      <c r="I33" s="103"/>
      <c r="J33" s="103"/>
      <c r="K33" s="103"/>
      <c r="L33" s="103"/>
      <c r="M33" s="81" t="s">
        <v>52</v>
      </c>
      <c r="N33" s="81"/>
      <c r="O33" s="81"/>
      <c r="P33" s="81"/>
      <c r="Q33" s="81"/>
      <c r="R33" s="81"/>
      <c r="S33" s="81"/>
      <c r="T33" s="81"/>
      <c r="U33" s="81"/>
      <c r="V33" s="82"/>
    </row>
    <row r="34" spans="1:22" ht="29.25" customHeight="1">
      <c r="A34" s="75" t="s">
        <v>17</v>
      </c>
      <c r="B34" s="76"/>
      <c r="C34" s="140">
        <v>43567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38">
        <f>+C34</f>
        <v>43567</v>
      </c>
      <c r="N34" s="81"/>
      <c r="O34" s="81"/>
      <c r="P34" s="81"/>
      <c r="Q34" s="81"/>
      <c r="R34" s="81"/>
      <c r="S34" s="81"/>
      <c r="T34" s="81"/>
      <c r="U34" s="81"/>
      <c r="V34" s="82"/>
    </row>
    <row r="47" ht="12.75">
      <c r="K47" s="27"/>
    </row>
  </sheetData>
  <sheetProtection password="CCD1" sheet="1"/>
  <mergeCells count="62">
    <mergeCell ref="T22:T24"/>
    <mergeCell ref="M30:V30"/>
    <mergeCell ref="O23:O24"/>
    <mergeCell ref="D11:G11"/>
    <mergeCell ref="D12:G14"/>
    <mergeCell ref="K11:L13"/>
    <mergeCell ref="M11:P11"/>
    <mergeCell ref="M34:V34"/>
    <mergeCell ref="S22:S24"/>
    <mergeCell ref="M33:V33"/>
    <mergeCell ref="R22:R24"/>
    <mergeCell ref="M32:V32"/>
    <mergeCell ref="C34:L34"/>
    <mergeCell ref="A11:C11"/>
    <mergeCell ref="A32:B32"/>
    <mergeCell ref="A19:C21"/>
    <mergeCell ref="A16:C18"/>
    <mergeCell ref="A15:C15"/>
    <mergeCell ref="S3:U3"/>
    <mergeCell ref="Q11:R13"/>
    <mergeCell ref="S4:U4"/>
    <mergeCell ref="D3:R4"/>
    <mergeCell ref="M14:V14"/>
    <mergeCell ref="S1:V1"/>
    <mergeCell ref="S2:V2"/>
    <mergeCell ref="A5:V5"/>
    <mergeCell ref="A1:C4"/>
    <mergeCell ref="D1:R2"/>
    <mergeCell ref="A34:B34"/>
    <mergeCell ref="A33:B33"/>
    <mergeCell ref="A22:A24"/>
    <mergeCell ref="C31:L31"/>
    <mergeCell ref="C33:L33"/>
    <mergeCell ref="M22:N22"/>
    <mergeCell ref="A12:C14"/>
    <mergeCell ref="O22:P22"/>
    <mergeCell ref="D15:G15"/>
    <mergeCell ref="C32:L32"/>
    <mergeCell ref="B26:C26"/>
    <mergeCell ref="K25:L25"/>
    <mergeCell ref="D19:G21"/>
    <mergeCell ref="C30:L30"/>
    <mergeCell ref="A31:B31"/>
    <mergeCell ref="K22:L24"/>
    <mergeCell ref="B25:F25"/>
    <mergeCell ref="G27:H27"/>
    <mergeCell ref="M31:V31"/>
    <mergeCell ref="D16:G18"/>
    <mergeCell ref="G26:H26"/>
    <mergeCell ref="B27:C27"/>
    <mergeCell ref="B22:F24"/>
    <mergeCell ref="J22:J24"/>
    <mergeCell ref="W22:W24"/>
    <mergeCell ref="U22:U24"/>
    <mergeCell ref="H25:I25"/>
    <mergeCell ref="G22:G24"/>
    <mergeCell ref="H22:I24"/>
    <mergeCell ref="V22:V24"/>
    <mergeCell ref="N23:N24"/>
    <mergeCell ref="M23:M24"/>
    <mergeCell ref="Q22:Q24"/>
    <mergeCell ref="P23:P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2019-04-10T20:17:34Z</dcterms:modified>
  <cp:category/>
  <cp:version/>
  <cp:contentType/>
  <cp:contentStatus/>
</cp:coreProperties>
</file>