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https://d.docs.live.net/74055552c3f8a651/Documentos/CORPOBOYACA TELETRABAJO/GESTIÓN DE ARCHIVO/RAD. ENTRADA 19753 DE 13-11-2020 ITA/Plan Anual de Adquisiciones 2019/"/>
    </mc:Choice>
  </mc:AlternateContent>
  <xr:revisionPtr revIDLastSave="1" documentId="8_{5B9B00F6-3AE7-479C-A7F3-F1614A789AE8}" xr6:coauthVersionLast="45" xr6:coauthVersionMax="45" xr10:uidLastSave="{A9FC8B09-F095-4E2C-AE3C-16E136A838D7}"/>
  <bookViews>
    <workbookView xWindow="-120" yWindow="-120" windowWidth="20730" windowHeight="11160" xr2:uid="{00000000-000D-0000-FFFF-FFFF00000000}"/>
  </bookViews>
  <sheets>
    <sheet name="Adquisiciones  " sheetId="2" r:id="rId1"/>
    <sheet name="archivo de datos" sheetId="3" r:id="rId2"/>
  </sheets>
  <externalReferences>
    <externalReference r:id="rId3"/>
  </externalReferences>
  <definedNames>
    <definedName name="_xlnm._FilterDatabase" localSheetId="0" hidden="1">'Adquisiciones  '!$A$4:$Q$167</definedName>
    <definedName name="_xlnm.Print_Area" localSheetId="0">'Adquisiciones  '!$B$4:$B$31</definedName>
  </definedNames>
  <calcPr calcId="191029"/>
</workbook>
</file>

<file path=xl/calcChain.xml><?xml version="1.0" encoding="utf-8"?>
<calcChain xmlns="http://schemas.openxmlformats.org/spreadsheetml/2006/main">
  <c r="J110" i="2" l="1"/>
  <c r="J109" i="2"/>
  <c r="J108" i="2"/>
  <c r="J107" i="2"/>
  <c r="J106" i="2"/>
  <c r="J105" i="2"/>
  <c r="I104" i="2"/>
  <c r="J104" i="2" s="1"/>
  <c r="J103" i="2"/>
  <c r="J102" i="2"/>
  <c r="J101" i="2"/>
  <c r="I100" i="2"/>
  <c r="J100" i="2" s="1"/>
  <c r="J99" i="2"/>
  <c r="J98" i="2"/>
  <c r="J97" i="2"/>
  <c r="J96" i="2"/>
  <c r="I95" i="2"/>
  <c r="J95" i="2" s="1"/>
  <c r="J94" i="2"/>
  <c r="J93" i="2"/>
  <c r="J92" i="2"/>
  <c r="I91" i="2"/>
  <c r="J91" i="2" s="1"/>
  <c r="J90" i="2"/>
  <c r="J89" i="2"/>
  <c r="J88" i="2"/>
  <c r="J87" i="2"/>
  <c r="J86" i="2"/>
  <c r="J85" i="2"/>
  <c r="J84" i="2"/>
  <c r="J83" i="2"/>
  <c r="J82" i="2"/>
  <c r="J81" i="2"/>
  <c r="J80" i="2"/>
  <c r="J79" i="2"/>
  <c r="J78" i="2"/>
  <c r="J77" i="2"/>
  <c r="J76" i="2"/>
  <c r="J75" i="2"/>
  <c r="J74" i="2"/>
  <c r="J73" i="2"/>
  <c r="J72" i="2"/>
  <c r="J71" i="2"/>
  <c r="J70" i="2"/>
  <c r="J69" i="2"/>
  <c r="J68" i="2"/>
  <c r="J67" i="2"/>
  <c r="J65" i="2"/>
  <c r="J64" i="2"/>
  <c r="I63" i="2"/>
  <c r="J63" i="2" s="1"/>
  <c r="J62" i="2"/>
  <c r="J61" i="2"/>
  <c r="I60" i="2"/>
  <c r="J60" i="2" s="1"/>
  <c r="J59" i="2"/>
  <c r="J58" i="2"/>
  <c r="J57" i="2"/>
  <c r="I56" i="2"/>
  <c r="J56" i="2" s="1"/>
  <c r="J55" i="2"/>
  <c r="J54" i="2"/>
  <c r="J53" i="2"/>
  <c r="J52" i="2"/>
  <c r="J51" i="2"/>
  <c r="J50" i="2"/>
</calcChain>
</file>

<file path=xl/sharedStrings.xml><?xml version="1.0" encoding="utf-8"?>
<sst xmlns="http://schemas.openxmlformats.org/spreadsheetml/2006/main" count="110113" uniqueCount="107944">
  <si>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</si>
  <si>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</si>
  <si>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</si>
  <si>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</si>
  <si>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</si>
  <si>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</si>
  <si>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</si>
  <si>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</si>
  <si>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</si>
  <si>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</si>
  <si>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</si>
  <si>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</si>
  <si>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</si>
  <si>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</si>
  <si>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</si>
  <si>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</si>
  <si>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</si>
  <si>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</si>
  <si>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</si>
  <si>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</si>
  <si>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</si>
  <si>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</si>
  <si>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</si>
  <si>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</si>
  <si>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</si>
  <si>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</si>
  <si>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</si>
  <si>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</si>
  <si>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</si>
  <si>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</si>
  <si>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</si>
  <si>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</si>
  <si>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</si>
  <si>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</si>
  <si>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</si>
  <si>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</si>
  <si>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</si>
  <si>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</si>
  <si>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</si>
  <si>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</si>
  <si>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</si>
  <si>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</si>
  <si>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</si>
  <si>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</si>
  <si>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</si>
  <si>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</si>
  <si>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</si>
  <si>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</si>
  <si>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</si>
  <si>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</si>
  <si>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</si>
  <si>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</si>
  <si>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</si>
  <si>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</si>
  <si>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</si>
  <si>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</si>
  <si>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</si>
  <si>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</si>
  <si>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</si>
  <si>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</si>
  <si>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</si>
  <si>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</si>
  <si>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</si>
  <si>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</si>
  <si>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</si>
  <si>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</si>
  <si>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</si>
  <si>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</si>
  <si>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</si>
  <si>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</si>
  <si>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</si>
  <si>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</si>
  <si>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</si>
  <si>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</si>
  <si>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</si>
  <si>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</si>
  <si>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</si>
  <si>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</si>
  <si>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</si>
  <si>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</si>
  <si>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</si>
  <si>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</si>
  <si>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</si>
  <si>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</si>
  <si>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</si>
  <si>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</si>
  <si>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</si>
  <si>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</si>
  <si>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</si>
  <si>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</si>
  <si>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</si>
  <si>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</si>
  <si>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</si>
  <si>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</si>
  <si>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</si>
  <si>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</si>
  <si>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</si>
  <si>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</si>
  <si>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</si>
  <si>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</si>
  <si>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</si>
  <si>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</si>
  <si>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</si>
  <si>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</si>
  <si>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</si>
  <si>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</si>
  <si>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</si>
  <si>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</si>
  <si>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</si>
  <si>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</si>
  <si>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</si>
  <si>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</si>
  <si>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</si>
  <si>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</si>
  <si>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</si>
  <si>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</si>
  <si>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</si>
  <si>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</si>
  <si>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</si>
  <si>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</si>
  <si>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</si>
  <si>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</si>
  <si>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</si>
  <si>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</si>
  <si>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</si>
  <si>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</si>
  <si>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</si>
  <si>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</si>
  <si>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</si>
  <si>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</si>
  <si>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</si>
  <si>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</si>
  <si>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</si>
  <si>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</si>
  <si>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</si>
  <si>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</si>
  <si>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</si>
  <si>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</si>
  <si>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</si>
  <si>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</si>
  <si>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</si>
  <si>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</si>
  <si>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</si>
  <si>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</si>
  <si>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</si>
  <si>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</si>
  <si>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</si>
  <si>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</si>
  <si>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</si>
  <si>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</si>
  <si>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</si>
  <si>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</si>
  <si>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</si>
  <si>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</si>
  <si>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</si>
  <si>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</si>
  <si>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</si>
  <si>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</si>
  <si>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</si>
  <si>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</si>
  <si>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</si>
  <si>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</si>
  <si>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</si>
  <si>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</si>
  <si>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</si>
  <si>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</si>
  <si>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</si>
  <si>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</si>
  <si>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</si>
  <si>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</si>
  <si>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</si>
  <si>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</si>
  <si>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</si>
  <si>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</si>
  <si>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</si>
  <si>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</si>
  <si>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</si>
  <si>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</si>
  <si>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</si>
  <si>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</si>
  <si>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</si>
  <si>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</si>
  <si>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</si>
  <si>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</si>
  <si>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</si>
  <si>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</si>
  <si>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</si>
  <si>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</si>
  <si>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</si>
  <si>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</si>
  <si>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</si>
  <si>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</si>
  <si>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</si>
  <si>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</si>
  <si>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</si>
  <si>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</si>
  <si>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</si>
  <si>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</si>
  <si>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</si>
  <si>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</si>
  <si>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</si>
  <si>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</si>
  <si>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</si>
  <si>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</si>
  <si>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</si>
  <si>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</si>
  <si>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</si>
  <si>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</si>
  <si>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</si>
  <si>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</si>
  <si>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</si>
  <si>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</si>
  <si>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</si>
  <si>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</si>
  <si>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</si>
  <si>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</si>
  <si>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</si>
  <si>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</si>
  <si>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</si>
  <si>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</si>
  <si>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</si>
  <si>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</si>
  <si>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</si>
  <si>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</si>
  <si>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</si>
  <si>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</si>
  <si>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</si>
  <si>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</si>
  <si>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</si>
  <si>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</si>
  <si>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</si>
  <si>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</si>
  <si>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</si>
  <si>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</si>
  <si>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</si>
  <si>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</si>
  <si>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</si>
  <si>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</si>
  <si>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</si>
  <si>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</si>
  <si>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</si>
  <si>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</si>
  <si>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</si>
  <si>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</si>
  <si>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</si>
  <si>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</si>
  <si>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</si>
  <si>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</si>
  <si>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</si>
  <si>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</si>
  <si>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</si>
  <si>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</si>
  <si>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</si>
  <si>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</si>
  <si>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</si>
  <si>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</si>
  <si>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</si>
  <si>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</si>
  <si>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</si>
  <si>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</si>
  <si>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</si>
  <si>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</si>
  <si>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</si>
  <si>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</si>
  <si>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</si>
  <si>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</si>
  <si>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</si>
  <si>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</si>
  <si>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</si>
  <si>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</si>
  <si>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</si>
  <si>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</si>
  <si>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</si>
  <si>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</si>
  <si>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</si>
  <si>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</si>
  <si>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</si>
  <si>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</si>
  <si>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</si>
  <si>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</si>
  <si>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</si>
  <si>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</si>
  <si>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</si>
  <si>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</si>
  <si>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</si>
  <si>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</si>
  <si>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</si>
  <si>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</si>
  <si>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</si>
  <si>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</si>
  <si>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</si>
  <si>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</si>
  <si>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</si>
  <si>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</si>
  <si>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</si>
  <si>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</si>
  <si>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</si>
  <si>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</si>
  <si>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</si>
  <si>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</si>
  <si>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</si>
  <si>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</si>
  <si>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</si>
  <si>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</si>
  <si>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</si>
  <si>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</si>
  <si>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</si>
  <si>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</si>
  <si>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</si>
  <si>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</si>
  <si>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</si>
  <si>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</si>
  <si>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</si>
  <si>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</si>
  <si>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</si>
  <si>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</si>
  <si>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</si>
  <si>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</si>
  <si>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</si>
  <si>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</si>
  <si>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</si>
  <si>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</si>
  <si>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</si>
  <si>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</si>
  <si>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</si>
  <si>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</si>
  <si>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</si>
  <si>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</si>
  <si>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</si>
  <si>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</si>
  <si>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</si>
  <si>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</si>
  <si>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</si>
  <si>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</si>
  <si>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</si>
  <si>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</si>
  <si>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</si>
  <si>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</si>
  <si>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</si>
  <si>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</si>
  <si>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</si>
  <si>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</si>
  <si>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</si>
  <si>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</si>
  <si>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</si>
  <si>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</si>
  <si>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</si>
  <si>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</si>
  <si>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</si>
  <si>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</si>
  <si>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</si>
  <si>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</si>
  <si>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</si>
  <si>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</si>
  <si>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</si>
  <si>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</si>
  <si>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</si>
  <si>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</si>
  <si>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</si>
  <si>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</si>
  <si>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</si>
  <si>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</si>
  <si>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</si>
  <si>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</si>
  <si>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</si>
  <si>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</si>
  <si>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</si>
  <si>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</si>
  <si>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</si>
  <si>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</si>
  <si>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</si>
  <si>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</si>
  <si>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</si>
  <si>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</si>
  <si>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</si>
  <si>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</si>
  <si>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</si>
  <si>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</si>
  <si>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</si>
  <si>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</si>
  <si>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</si>
  <si>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</si>
  <si>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</si>
  <si>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</si>
  <si>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</si>
  <si>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</si>
  <si>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</si>
  <si>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</si>
  <si>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</si>
  <si>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</si>
  <si>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</si>
  <si>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</si>
  <si>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</si>
  <si>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</si>
  <si>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</si>
  <si>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</si>
  <si>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</si>
  <si>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</si>
  <si>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</si>
  <si>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</si>
  <si>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</si>
  <si>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</si>
  <si>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</si>
  <si>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</si>
  <si>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</si>
  <si>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</si>
  <si>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</si>
  <si>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</si>
  <si>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</si>
  <si>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</si>
  <si>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</si>
  <si>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</si>
  <si>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</si>
  <si>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</si>
  <si>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</si>
  <si>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</si>
  <si>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</si>
  <si>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</si>
  <si>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</si>
  <si>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</si>
  <si>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</si>
  <si>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</si>
  <si>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</si>
  <si>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</si>
  <si>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</si>
  <si>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</si>
  <si>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</si>
  <si>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</si>
  <si>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</si>
  <si>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</si>
  <si>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</si>
  <si>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</si>
  <si>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</si>
  <si>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</si>
  <si>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</si>
  <si>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</si>
  <si>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</si>
  <si>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</si>
  <si>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</si>
  <si>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</si>
  <si>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</si>
  <si>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</si>
  <si>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</si>
  <si>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</si>
  <si>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</si>
  <si>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</si>
  <si>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</si>
  <si>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</si>
  <si>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</si>
  <si>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</si>
  <si>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</si>
  <si>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</si>
  <si>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</si>
  <si>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</si>
  <si>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</si>
  <si>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</si>
  <si>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</si>
  <si>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</si>
  <si>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</si>
  <si>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</si>
  <si>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</si>
  <si>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</si>
  <si>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</si>
  <si>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</si>
  <si>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</si>
  <si>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</si>
  <si>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</si>
  <si>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</si>
  <si>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</si>
  <si>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</si>
  <si>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</si>
  <si>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</si>
  <si>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</si>
  <si>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</si>
  <si>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</si>
  <si>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</si>
  <si>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</si>
  <si>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</si>
  <si>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</si>
  <si>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</si>
  <si>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</si>
  <si>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</si>
  <si>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</si>
  <si>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</si>
  <si>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</si>
  <si>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</si>
  <si>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</si>
  <si>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</si>
  <si>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</si>
  <si>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</si>
  <si>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</si>
  <si>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</si>
  <si>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</si>
  <si>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</si>
  <si>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</si>
  <si>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</si>
  <si>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</si>
  <si>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</si>
  <si>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</si>
  <si>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</si>
  <si>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</si>
  <si>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</si>
  <si>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</si>
  <si>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</si>
  <si>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</si>
  <si>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</si>
  <si>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</si>
  <si>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</si>
  <si>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</si>
  <si>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</si>
  <si>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</si>
  <si>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</si>
  <si>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</si>
  <si>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</si>
  <si>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</si>
  <si>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</si>
  <si>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</si>
  <si>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</si>
  <si>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</si>
  <si>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</si>
  <si>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</si>
  <si>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</si>
  <si>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</si>
  <si>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</si>
  <si>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</si>
  <si>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</si>
  <si>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</si>
  <si>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</si>
  <si>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</si>
  <si>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</si>
  <si>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</si>
  <si>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</si>
  <si>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</si>
  <si>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</si>
  <si>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</si>
  <si>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</si>
  <si>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</si>
  <si>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</si>
  <si>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</si>
  <si>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</si>
  <si>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</si>
  <si>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</si>
  <si>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</si>
  <si>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</si>
  <si>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</si>
  <si>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</si>
  <si>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</si>
  <si>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</si>
  <si>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</si>
  <si>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</si>
  <si>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</si>
  <si>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</si>
  <si>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</si>
  <si>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</si>
  <si>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</si>
  <si>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</si>
  <si>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</si>
  <si>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</si>
  <si>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</si>
  <si>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</si>
  <si>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</si>
  <si>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</si>
  <si>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</si>
  <si>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</si>
  <si>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</si>
  <si>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</si>
  <si>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</si>
  <si>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</si>
  <si>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</si>
  <si>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</si>
  <si>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</si>
  <si>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</si>
  <si>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</si>
  <si>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</si>
  <si>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</si>
  <si>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</si>
  <si>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</si>
  <si>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</si>
  <si>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</si>
  <si>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</si>
  <si>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</si>
  <si>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</si>
  <si>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</si>
  <si>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</si>
  <si>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</si>
  <si>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</si>
  <si>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</si>
  <si>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</si>
  <si>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</si>
  <si>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</si>
  <si>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</si>
  <si>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</si>
  <si>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</si>
  <si>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</si>
  <si>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</si>
  <si>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</si>
  <si>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</si>
  <si>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</si>
  <si>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</si>
  <si>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</si>
  <si>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</si>
  <si>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</si>
  <si>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</si>
  <si>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</si>
  <si>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</si>
  <si>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</si>
  <si>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</si>
  <si>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</si>
  <si>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</si>
  <si>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</si>
  <si>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</si>
  <si>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</si>
  <si>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</si>
  <si>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</si>
  <si>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</si>
  <si>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</si>
  <si>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</si>
  <si>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</si>
  <si>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</si>
  <si>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</si>
  <si>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</si>
  <si>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</si>
  <si>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</si>
  <si>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</si>
  <si>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</si>
  <si>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</si>
  <si>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</si>
  <si>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</si>
  <si>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</si>
  <si>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</si>
  <si>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</si>
  <si>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</si>
  <si>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</si>
  <si>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</si>
  <si>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</si>
  <si>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</si>
  <si>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</si>
  <si>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</si>
  <si>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</si>
  <si>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</si>
  <si>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</si>
  <si>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</si>
  <si>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</si>
  <si>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</si>
  <si>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</si>
  <si>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</si>
  <si>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</si>
  <si>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</si>
  <si>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</si>
  <si>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</si>
  <si>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</si>
  <si>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</si>
  <si>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</si>
  <si>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</si>
  <si>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</si>
  <si>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</si>
  <si>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</si>
  <si>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</si>
  <si>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</si>
  <si>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</si>
  <si>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</si>
  <si>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</si>
  <si>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</si>
  <si>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</si>
  <si>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</si>
  <si>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</si>
  <si>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</si>
  <si>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</si>
  <si>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</si>
  <si>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</si>
  <si>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</si>
  <si>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</si>
  <si>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</si>
  <si>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</si>
  <si>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</si>
  <si>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</si>
  <si>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</si>
  <si>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</si>
  <si>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</si>
  <si>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</si>
  <si>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</si>
  <si>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</si>
  <si>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</si>
  <si>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</si>
  <si>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</si>
  <si>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</si>
  <si>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</si>
  <si>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</si>
  <si>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</si>
  <si>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</si>
  <si>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</si>
  <si>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</si>
  <si>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</si>
  <si>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</si>
  <si>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</si>
  <si>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</si>
  <si>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</si>
  <si>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</si>
  <si>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</si>
  <si>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</si>
  <si>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</si>
  <si>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</si>
  <si>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</si>
  <si>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</si>
  <si>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</si>
  <si>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</si>
  <si>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</si>
  <si>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</si>
  <si>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</si>
  <si>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</si>
  <si>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</si>
  <si>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</si>
  <si>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</si>
  <si>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</si>
  <si>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</si>
  <si>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</si>
  <si>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</si>
  <si>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</si>
  <si>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</si>
  <si>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</si>
  <si>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</si>
  <si>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</si>
  <si>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</si>
  <si>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</si>
  <si>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</si>
  <si>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</si>
  <si>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</si>
  <si>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</si>
  <si>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</si>
  <si>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</si>
  <si>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</si>
  <si>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</si>
  <si>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</si>
  <si>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</si>
  <si>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</si>
  <si>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</si>
  <si>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</si>
  <si>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</si>
  <si>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</si>
  <si>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</si>
  <si>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</si>
  <si>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</si>
  <si>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</si>
  <si>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</si>
  <si>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</si>
  <si>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</si>
  <si>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</si>
  <si>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</si>
  <si>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</si>
  <si>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</si>
  <si>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</si>
  <si>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</si>
  <si>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</si>
  <si>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</si>
  <si>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</si>
  <si>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</si>
  <si>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</si>
  <si>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</si>
  <si>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</si>
  <si>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</si>
  <si>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</si>
  <si>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</si>
  <si>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</si>
  <si>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</si>
  <si>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</si>
  <si>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</si>
  <si>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</si>
  <si>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</si>
  <si>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</si>
  <si>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</si>
  <si>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</si>
  <si>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</si>
  <si>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</si>
  <si>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</si>
  <si>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</si>
  <si>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</si>
  <si>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</si>
  <si>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</si>
  <si>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</si>
  <si>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</si>
  <si>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</si>
  <si>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</si>
  <si>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</si>
  <si>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</si>
  <si>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</si>
  <si>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</si>
  <si>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</si>
  <si>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</si>
  <si>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</si>
  <si>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</si>
  <si>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</si>
  <si>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</si>
  <si>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</si>
  <si>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</si>
  <si>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</si>
  <si>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</si>
  <si>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</si>
  <si>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</si>
  <si>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</si>
  <si>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</si>
  <si>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</si>
  <si>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</si>
  <si>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</si>
  <si>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</si>
  <si>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</si>
  <si>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</si>
  <si>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</si>
  <si>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</si>
  <si>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</si>
  <si>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</si>
  <si>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</si>
  <si>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</si>
  <si>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</si>
  <si>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</si>
  <si>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</si>
  <si>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</si>
  <si>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</si>
  <si>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</si>
  <si>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</si>
  <si>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</si>
  <si>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</si>
  <si>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</si>
  <si>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</si>
  <si>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</si>
  <si>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</si>
  <si>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</si>
  <si>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</si>
  <si>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</si>
  <si>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</si>
  <si>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</si>
  <si>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</si>
  <si>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</si>
  <si>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</si>
  <si>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</si>
  <si>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</si>
  <si>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</si>
  <si>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</si>
  <si>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</si>
  <si>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</si>
  <si>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</si>
  <si>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</si>
  <si>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</si>
  <si>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</si>
  <si>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</si>
  <si>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</si>
  <si>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</si>
  <si>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</si>
  <si>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</si>
  <si>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</si>
  <si>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</si>
  <si>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</si>
  <si>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</si>
  <si>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</si>
  <si>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</si>
  <si>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</si>
  <si>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</si>
  <si>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</si>
  <si>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</si>
  <si>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</si>
  <si>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</si>
  <si>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</si>
  <si>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</si>
  <si>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</si>
  <si>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</si>
  <si>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</si>
  <si>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</si>
  <si>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</si>
  <si>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</si>
  <si>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</si>
  <si>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</si>
  <si>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</si>
  <si>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</si>
  <si>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</si>
  <si>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</si>
  <si>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</si>
  <si>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</si>
  <si>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</si>
  <si>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</si>
  <si>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</si>
  <si>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</si>
  <si>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</si>
  <si>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</si>
  <si>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</si>
  <si>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</si>
  <si>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</si>
  <si>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</si>
  <si>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</si>
  <si>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</si>
  <si>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</si>
  <si>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</si>
  <si>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</si>
  <si>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</si>
  <si>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</si>
  <si>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</si>
  <si>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</si>
  <si>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</si>
  <si>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</si>
  <si>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</si>
  <si>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</si>
  <si>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</si>
  <si>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</si>
  <si>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</si>
  <si>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</si>
  <si>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</si>
  <si>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</si>
  <si>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</si>
  <si>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</si>
  <si>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</si>
  <si>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</si>
  <si>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</si>
  <si>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</si>
  <si>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</si>
  <si>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</si>
  <si>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</si>
  <si>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</si>
  <si>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</si>
  <si>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</si>
  <si>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</si>
  <si>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</si>
  <si>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</si>
  <si>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</si>
  <si>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</si>
  <si>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</si>
  <si>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</si>
  <si>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</si>
  <si>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</si>
  <si>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</si>
  <si>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</si>
  <si>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</si>
  <si>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</si>
  <si>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</si>
  <si>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</si>
  <si>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</si>
  <si>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</si>
  <si>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</si>
  <si>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</si>
  <si>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</si>
  <si>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</si>
  <si>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</si>
  <si>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</si>
  <si>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</si>
  <si>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</si>
  <si>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</si>
  <si>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</si>
  <si>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</si>
  <si>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</si>
  <si>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</si>
  <si>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</si>
  <si>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</si>
  <si>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</si>
  <si>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</si>
  <si>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</si>
  <si>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</si>
  <si>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</si>
  <si>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</si>
  <si>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</si>
  <si>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</si>
  <si>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</si>
  <si>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</si>
  <si>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</si>
  <si>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</si>
  <si>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</si>
  <si>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</si>
  <si>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</si>
  <si>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</si>
  <si>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</si>
  <si>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</si>
  <si>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</si>
  <si>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</si>
  <si>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</si>
  <si>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</si>
  <si>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</si>
  <si>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</si>
  <si>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</si>
  <si>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</si>
  <si>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</si>
  <si>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</si>
  <si>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</si>
  <si>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</si>
  <si>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</si>
  <si>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</si>
  <si>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</si>
  <si>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</si>
  <si>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</si>
  <si>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</si>
  <si>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</si>
  <si>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</si>
  <si>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</si>
  <si>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</si>
  <si>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</si>
  <si>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</si>
  <si>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</si>
  <si>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</si>
  <si>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</si>
  <si>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</si>
  <si>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</si>
  <si>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</si>
  <si>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</si>
  <si>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</si>
  <si>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</si>
  <si>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</si>
  <si>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</si>
  <si>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</si>
  <si>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</si>
  <si>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</si>
  <si>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</si>
  <si>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</si>
  <si>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</si>
  <si>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</si>
  <si>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</si>
  <si>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</si>
  <si>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</si>
  <si>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</si>
  <si>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</si>
  <si>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</si>
  <si>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</si>
  <si>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</si>
  <si>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</si>
  <si>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</si>
  <si>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</si>
  <si>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</si>
  <si>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</si>
  <si>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</si>
  <si>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</si>
  <si>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</si>
  <si>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</si>
  <si>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</si>
  <si>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</si>
  <si>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</si>
  <si>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</si>
  <si>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</si>
  <si>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</si>
  <si>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</si>
  <si>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</si>
  <si>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</si>
  <si>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</si>
  <si>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</si>
  <si>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</si>
  <si>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</si>
  <si>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</si>
  <si>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</si>
  <si>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</si>
  <si>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</si>
  <si>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</si>
  <si>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</si>
  <si>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</si>
  <si>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</si>
  <si>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</si>
  <si>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</si>
  <si>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</si>
  <si>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</si>
  <si>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</si>
  <si>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</si>
  <si>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</si>
  <si>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</si>
  <si>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</si>
  <si>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</si>
  <si>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</si>
  <si>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</si>
  <si>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</si>
  <si>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</si>
  <si>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</si>
  <si>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</si>
  <si>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</si>
  <si>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</si>
  <si>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</si>
  <si>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</si>
  <si>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</si>
  <si>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</si>
  <si>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</si>
  <si>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</si>
  <si>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</si>
  <si>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</si>
  <si>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</si>
  <si>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</si>
  <si>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</si>
  <si>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</si>
  <si>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</si>
  <si>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</si>
  <si>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</si>
  <si>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</si>
  <si>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</si>
  <si>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</si>
  <si>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</si>
  <si>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</si>
  <si>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</si>
  <si>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</si>
  <si>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</si>
  <si>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</si>
  <si>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</si>
  <si>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</si>
  <si>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</si>
  <si>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</si>
  <si>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</si>
  <si>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</si>
  <si>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</si>
  <si>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</si>
  <si>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</si>
  <si>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</si>
  <si>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</si>
  <si>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</si>
  <si>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</si>
  <si>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</si>
  <si>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</si>
  <si>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</si>
  <si>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</si>
  <si>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</si>
  <si>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</si>
  <si>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</si>
  <si>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</si>
  <si>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</si>
  <si>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</si>
  <si>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</si>
  <si>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</si>
  <si>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</si>
  <si>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</si>
  <si>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</si>
  <si>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</si>
  <si>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</si>
  <si>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</si>
  <si>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</si>
  <si>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</si>
  <si>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</si>
  <si>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</si>
  <si>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</si>
  <si>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</si>
  <si>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</si>
  <si>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</si>
  <si>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</si>
  <si>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</si>
  <si>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</si>
  <si>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</si>
  <si>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</si>
  <si>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</si>
  <si>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</si>
  <si>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</si>
  <si>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</si>
  <si>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</si>
  <si>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</si>
  <si>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</si>
  <si>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</si>
  <si>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</si>
  <si>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</si>
  <si>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</si>
  <si>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</si>
  <si>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</si>
  <si>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</si>
  <si>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</si>
  <si>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</si>
  <si>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</si>
  <si>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</si>
  <si>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</si>
  <si>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</si>
  <si>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</si>
  <si>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</si>
  <si>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</si>
  <si>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</si>
  <si>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</si>
  <si>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</si>
  <si>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</si>
  <si>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</si>
  <si>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</si>
  <si>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</si>
  <si>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</si>
  <si>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</si>
  <si>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</si>
  <si>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</si>
  <si>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</si>
  <si>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</si>
  <si>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</si>
  <si>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</si>
  <si>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</si>
  <si>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</si>
  <si>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</si>
  <si>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</si>
  <si>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</si>
  <si>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</si>
  <si>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</si>
  <si>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</si>
  <si>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</si>
  <si>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</si>
  <si>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</si>
  <si>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</si>
  <si>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</si>
  <si>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</si>
  <si>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</si>
  <si>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</si>
  <si>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</si>
  <si>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</si>
  <si>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</si>
  <si>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</si>
  <si>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</si>
  <si>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</si>
  <si>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</si>
  <si>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</si>
  <si>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</si>
  <si>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</si>
  <si>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</si>
  <si>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</si>
  <si>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</si>
  <si>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</si>
  <si>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</si>
  <si>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</si>
  <si>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</si>
  <si>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</si>
  <si>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</si>
  <si>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</si>
  <si>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</si>
  <si>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</si>
  <si>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</si>
  <si>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</si>
  <si>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</si>
  <si>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</si>
  <si>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</si>
  <si>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</si>
  <si>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</si>
  <si>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</si>
  <si>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</si>
  <si>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</si>
  <si>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</si>
  <si>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</si>
  <si>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</si>
  <si>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</si>
  <si>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</si>
  <si>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</si>
  <si>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</si>
  <si>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</si>
  <si>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</si>
  <si>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</si>
  <si>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</si>
  <si>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</si>
  <si>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</si>
  <si>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</si>
  <si>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</si>
  <si>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</si>
  <si>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</si>
  <si>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</si>
  <si>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</si>
  <si>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</si>
  <si>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</si>
  <si>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</si>
  <si>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</si>
  <si>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</si>
  <si>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</si>
  <si>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</si>
  <si>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</si>
  <si>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</si>
  <si>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</si>
  <si>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</si>
  <si>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</si>
  <si>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</si>
  <si>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</si>
  <si>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</si>
  <si>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</si>
  <si>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</si>
  <si>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</si>
  <si>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</si>
  <si>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</si>
  <si>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</si>
  <si>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</si>
  <si>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</si>
  <si>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</si>
  <si>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</si>
  <si>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</si>
  <si>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</si>
  <si>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</si>
  <si>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</si>
  <si>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</si>
  <si>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</si>
  <si>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</si>
  <si>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</si>
  <si>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</si>
  <si>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</si>
  <si>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</si>
  <si>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</si>
  <si>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</si>
  <si>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</si>
  <si>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</si>
  <si>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</si>
  <si>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</si>
  <si>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</si>
  <si>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</si>
  <si>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</si>
  <si>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</si>
  <si>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</si>
  <si>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</si>
  <si>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</si>
  <si>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</si>
  <si>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</si>
  <si>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</si>
  <si>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</si>
  <si>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</si>
  <si>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</si>
  <si>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</si>
  <si>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</si>
  <si>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</si>
  <si>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</si>
  <si>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</si>
  <si>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</si>
  <si>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</si>
  <si>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</si>
  <si>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</si>
  <si>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</si>
  <si>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</si>
  <si>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</si>
  <si>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</si>
  <si>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</si>
  <si>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</si>
  <si>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</si>
  <si>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</si>
  <si>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</si>
  <si>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</si>
  <si>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</si>
  <si>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</si>
  <si>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</si>
  <si>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</si>
  <si>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</si>
  <si>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</si>
  <si>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</si>
  <si>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</si>
  <si>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</si>
  <si>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</si>
  <si>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</si>
  <si>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</si>
  <si>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</si>
  <si>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</si>
  <si>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</si>
  <si>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</si>
  <si>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</si>
  <si>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</si>
  <si>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</si>
  <si>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</si>
  <si>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</si>
  <si>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</si>
  <si>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</si>
  <si>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</si>
  <si>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</si>
  <si>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</si>
  <si>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</si>
  <si>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</si>
  <si>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</si>
  <si>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</si>
  <si>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</si>
  <si>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</si>
  <si>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</si>
  <si>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</si>
  <si>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</si>
  <si>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</si>
  <si>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</si>
  <si>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</si>
  <si>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</si>
  <si>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</si>
  <si>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</si>
  <si>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</si>
  <si>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</si>
  <si>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</si>
  <si>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</si>
  <si>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</si>
  <si>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</si>
  <si>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</si>
  <si>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</si>
  <si>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</si>
  <si>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</si>
  <si>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</si>
  <si>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</si>
  <si>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</si>
  <si>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</si>
  <si>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</si>
  <si>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</si>
  <si>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</si>
  <si>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</si>
  <si>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</si>
  <si>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</si>
  <si>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</si>
  <si>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</si>
  <si>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</si>
  <si>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</si>
  <si>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</si>
  <si>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</si>
  <si>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</si>
  <si>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</si>
  <si>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</si>
  <si>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</si>
  <si>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</si>
  <si>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</si>
  <si>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</si>
  <si>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</si>
  <si>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</si>
  <si>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</si>
  <si>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</si>
  <si>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</si>
  <si>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</si>
  <si>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</si>
  <si>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</si>
  <si>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</si>
  <si>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</si>
  <si>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</si>
  <si>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</si>
  <si>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</si>
  <si>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</si>
  <si>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</si>
  <si>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</si>
  <si>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</si>
  <si>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</si>
  <si>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</si>
  <si>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</si>
  <si>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</si>
  <si>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</si>
  <si>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</si>
  <si>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</si>
  <si>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</si>
  <si>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</si>
  <si>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</si>
  <si>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</si>
  <si>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</si>
  <si>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</si>
  <si>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</si>
  <si>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</si>
  <si>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</si>
  <si>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</si>
  <si>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</si>
  <si>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</si>
  <si>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</si>
  <si>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</si>
  <si>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</si>
  <si>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</si>
  <si>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</si>
  <si>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</si>
  <si>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</si>
  <si>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</si>
  <si>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</si>
  <si>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</si>
  <si>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</si>
  <si>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</si>
  <si>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</si>
  <si>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</si>
  <si>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</si>
  <si>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</si>
  <si>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</si>
  <si>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</si>
  <si>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</si>
  <si>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</si>
  <si>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</si>
  <si>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</si>
  <si>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</si>
  <si>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</si>
  <si>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</si>
  <si>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</si>
  <si>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</si>
  <si>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</si>
  <si>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</si>
  <si>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</si>
  <si>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</si>
  <si>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</si>
  <si>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</si>
  <si>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</si>
  <si>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</si>
  <si>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</si>
  <si>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</si>
  <si>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</si>
  <si>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</si>
  <si>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</si>
  <si>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</si>
  <si>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</si>
  <si>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</si>
  <si>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</si>
  <si>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</si>
  <si>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</si>
  <si>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</si>
  <si>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</si>
  <si>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</si>
  <si>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</si>
  <si>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</si>
  <si>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</si>
  <si>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</si>
  <si>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</si>
  <si>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</si>
  <si>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</si>
  <si>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</si>
  <si>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</si>
  <si>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</si>
  <si>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</si>
  <si>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</si>
  <si>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</si>
  <si>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</si>
  <si>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</si>
  <si>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</si>
  <si>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</si>
  <si>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</si>
  <si>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</si>
  <si>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</si>
  <si>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</si>
  <si>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</si>
  <si>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</si>
  <si>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</si>
  <si>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</si>
  <si>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</si>
  <si>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</si>
  <si>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</si>
  <si>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</si>
  <si>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</si>
  <si>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</si>
  <si>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</si>
  <si>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</si>
  <si>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</si>
  <si>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</si>
  <si>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</si>
  <si>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</si>
  <si>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</si>
  <si>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</si>
  <si>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</si>
  <si>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</si>
  <si>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</si>
  <si>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</si>
  <si>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</si>
  <si>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</si>
  <si>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</si>
  <si>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</si>
  <si>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</si>
  <si>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</si>
  <si>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</si>
  <si>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</si>
  <si>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</si>
  <si>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</si>
  <si>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</si>
  <si>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</si>
  <si>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</si>
  <si>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</si>
  <si>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</si>
  <si>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</si>
  <si>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</si>
  <si>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</si>
  <si>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</si>
  <si>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</si>
  <si>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</si>
  <si>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</si>
  <si>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</si>
  <si>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</si>
  <si>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</si>
  <si>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</si>
  <si>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</si>
  <si>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</si>
  <si>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</si>
  <si>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</si>
  <si>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</si>
  <si>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</si>
  <si>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</si>
  <si>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</si>
  <si>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</si>
  <si>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</si>
  <si>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</si>
  <si>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</si>
  <si>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</si>
  <si>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</si>
  <si>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</si>
  <si>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</si>
  <si>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</si>
  <si>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</si>
  <si>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</si>
  <si>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</si>
  <si>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</si>
  <si>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</si>
  <si>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</si>
  <si>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</si>
  <si>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</si>
  <si>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</si>
  <si>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</si>
  <si>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</si>
  <si>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</si>
  <si>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</si>
  <si>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</si>
  <si>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</si>
  <si>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</si>
  <si>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</si>
  <si>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</si>
  <si>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</si>
  <si>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</si>
  <si>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</si>
  <si>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</si>
  <si>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</si>
  <si>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</si>
  <si>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</si>
  <si>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</si>
  <si>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</si>
  <si>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</si>
  <si>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</si>
  <si>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</si>
  <si>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</si>
  <si>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</si>
  <si>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</si>
  <si>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</si>
  <si>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</si>
  <si>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</si>
  <si>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</si>
  <si>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</si>
  <si>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</si>
  <si>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</si>
  <si>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</si>
  <si>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</si>
  <si>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</si>
  <si>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</si>
  <si>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</si>
  <si>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</si>
  <si>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</si>
  <si>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</si>
  <si>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</si>
  <si>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</si>
  <si>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</si>
  <si>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</si>
  <si>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</si>
  <si>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</si>
  <si>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</si>
  <si>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</si>
  <si>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</si>
  <si>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</si>
  <si>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</si>
  <si>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</si>
  <si>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</si>
  <si>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</si>
  <si>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</si>
  <si>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</si>
  <si>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</si>
  <si>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</si>
  <si>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</si>
  <si>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</si>
  <si>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</si>
  <si>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</si>
  <si>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</si>
  <si>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</si>
  <si>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</si>
  <si>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</si>
  <si>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</si>
  <si>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</si>
  <si>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</si>
  <si>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</si>
  <si>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</si>
  <si>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</si>
  <si>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</si>
  <si>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</si>
  <si>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</si>
  <si>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</si>
  <si>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</si>
  <si>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</si>
  <si>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</si>
  <si>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</si>
  <si>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</si>
  <si>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</si>
  <si>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</si>
  <si>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</si>
  <si>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</si>
  <si>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</si>
  <si>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</si>
  <si>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</si>
  <si>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</si>
  <si>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</si>
  <si>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</si>
  <si>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</si>
  <si>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</si>
  <si>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</si>
  <si>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</si>
  <si>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</si>
  <si>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</si>
  <si>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</si>
  <si>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</si>
  <si>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</si>
  <si>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</si>
  <si>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</si>
  <si>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</si>
  <si>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</si>
  <si>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</si>
  <si>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</si>
  <si>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</si>
  <si>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</si>
  <si>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</si>
  <si>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</si>
  <si>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</si>
  <si>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</si>
  <si>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</si>
  <si>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</si>
  <si>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</si>
  <si>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</si>
  <si>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</si>
  <si>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</si>
  <si>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</si>
  <si>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</si>
  <si>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</si>
  <si>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</si>
  <si>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</si>
  <si>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</si>
  <si>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</si>
  <si>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</si>
  <si>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</si>
  <si>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</si>
  <si>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</si>
  <si>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</si>
  <si>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</si>
  <si>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</si>
  <si>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</si>
  <si>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</si>
  <si>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</si>
  <si>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</si>
  <si>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</si>
  <si>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</si>
  <si>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</si>
  <si>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</si>
  <si>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</si>
  <si>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</si>
  <si>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</si>
  <si>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</si>
  <si>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</si>
  <si>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</si>
  <si>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</si>
  <si>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</si>
  <si>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</si>
  <si>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</si>
  <si>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</si>
  <si>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</si>
  <si>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</si>
  <si>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</si>
  <si>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</si>
  <si>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</si>
  <si>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</si>
  <si>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</si>
  <si>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</si>
  <si>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</si>
  <si>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</si>
  <si>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</si>
  <si>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</si>
  <si>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</si>
  <si>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</si>
  <si>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</si>
  <si>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</si>
  <si>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</si>
  <si>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</si>
  <si>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</si>
  <si>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</si>
  <si>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</si>
  <si>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</si>
  <si>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</si>
  <si>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</si>
  <si>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</si>
  <si>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</si>
  <si>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</si>
  <si>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</si>
  <si>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</si>
  <si>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</si>
  <si>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</si>
  <si>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</si>
  <si>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</si>
  <si>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</si>
  <si>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</si>
  <si>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</si>
  <si>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</si>
  <si>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</si>
  <si>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</si>
  <si>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</si>
  <si>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</si>
  <si>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</si>
  <si>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</si>
  <si>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</si>
  <si>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</si>
  <si>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</si>
  <si>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</si>
  <si>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</si>
  <si>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</si>
  <si>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</si>
  <si>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</si>
  <si>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</si>
  <si>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</si>
  <si>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</si>
  <si>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</si>
  <si>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</si>
  <si>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</si>
  <si>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</si>
  <si>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</si>
  <si>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</si>
  <si>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</si>
  <si>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</si>
  <si>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</si>
  <si>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</si>
  <si>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</si>
  <si>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</si>
  <si>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</si>
  <si>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</si>
  <si>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</si>
  <si>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</si>
  <si>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</si>
  <si>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</si>
  <si>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</si>
  <si>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</si>
  <si>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</si>
  <si>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</si>
  <si>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</si>
  <si>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</si>
  <si>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</si>
  <si>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</si>
  <si>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</si>
  <si>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</si>
  <si>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</si>
  <si>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</si>
  <si>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</si>
  <si>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</si>
  <si>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</si>
  <si>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</si>
  <si>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</si>
  <si>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</si>
  <si>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</si>
  <si>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</si>
  <si>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</si>
  <si>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</si>
  <si>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</si>
  <si>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</si>
  <si>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</si>
  <si>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</si>
  <si>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</si>
  <si>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</si>
  <si>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</si>
  <si>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</si>
  <si>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</si>
  <si>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</si>
  <si>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</si>
  <si>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</si>
  <si>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</si>
  <si>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</si>
  <si>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</si>
  <si>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</si>
  <si>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</si>
  <si>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</si>
  <si>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</si>
  <si>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</si>
  <si>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</si>
  <si>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</si>
  <si>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</si>
  <si>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</si>
  <si>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</si>
  <si>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</si>
  <si>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</si>
  <si>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</si>
  <si>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</si>
  <si>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</si>
  <si>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</si>
  <si>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</si>
  <si>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</si>
  <si>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</si>
  <si>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</si>
  <si>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</si>
  <si>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</si>
  <si>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</si>
  <si>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</si>
  <si>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</si>
  <si>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</si>
  <si>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</si>
  <si>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</si>
  <si>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</si>
  <si>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</si>
  <si>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</si>
  <si>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</si>
  <si>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</si>
  <si>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</si>
  <si>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</si>
  <si>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</si>
  <si>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</si>
  <si>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</si>
  <si>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</si>
  <si>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</si>
  <si>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</si>
  <si>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</si>
  <si>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</si>
  <si>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</si>
  <si>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</si>
  <si>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</si>
  <si>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</si>
  <si>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</si>
  <si>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</si>
  <si>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</si>
  <si>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</si>
  <si>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</si>
  <si>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</si>
  <si>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</si>
  <si>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</si>
  <si>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</si>
  <si>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</si>
  <si>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</si>
  <si>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</si>
  <si>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</si>
  <si>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</si>
  <si>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</si>
  <si>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</si>
  <si>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</si>
  <si>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</si>
  <si>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</si>
  <si>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</si>
  <si>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</si>
  <si>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</si>
  <si>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</si>
  <si>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</si>
  <si>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</si>
  <si>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</si>
  <si>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</si>
  <si>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</si>
  <si>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</si>
  <si>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</si>
  <si>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</si>
  <si>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</si>
  <si>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</si>
  <si>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</si>
  <si>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</si>
  <si>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</si>
  <si>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</si>
  <si>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</si>
  <si>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</si>
  <si>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</si>
  <si>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</si>
  <si>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</si>
  <si>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</si>
  <si>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</si>
  <si>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</si>
  <si>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</si>
  <si>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</si>
  <si>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</si>
  <si>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</si>
  <si>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</si>
  <si>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</si>
  <si>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</si>
  <si>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</si>
  <si>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</si>
  <si>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</si>
  <si>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</si>
  <si>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</si>
  <si>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</si>
  <si>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</si>
  <si>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</si>
  <si>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</si>
  <si>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</si>
  <si>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</si>
  <si>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</si>
  <si>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</si>
  <si>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</si>
  <si>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</si>
  <si>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</si>
  <si>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</si>
  <si>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</si>
  <si>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</si>
  <si>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</si>
  <si>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</si>
  <si>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</si>
  <si>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</si>
  <si>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</si>
  <si>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</si>
  <si>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</si>
  <si>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</si>
  <si>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</si>
  <si>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</si>
  <si>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</si>
  <si>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</si>
  <si>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</si>
  <si>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</si>
  <si>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</si>
  <si>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</si>
  <si>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</si>
  <si>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</si>
  <si>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</si>
  <si>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</si>
  <si>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</si>
  <si>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</si>
  <si>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</si>
  <si>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</si>
  <si>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</si>
  <si>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</si>
  <si>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</si>
  <si>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</si>
  <si>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</si>
  <si>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</si>
  <si>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</si>
  <si>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</si>
  <si>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</si>
  <si>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</si>
  <si>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</si>
  <si>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</si>
  <si>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</si>
  <si>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</si>
  <si>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</si>
  <si>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</si>
  <si>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</si>
  <si>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</si>
  <si>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</si>
  <si>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</si>
  <si>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</si>
  <si>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</si>
  <si>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</si>
  <si>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</si>
  <si>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</si>
  <si>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</si>
  <si>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</si>
  <si>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</si>
  <si>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</si>
  <si>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</si>
  <si>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</si>
  <si>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</si>
  <si>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</si>
  <si>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</si>
  <si>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</si>
  <si>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</si>
  <si>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</si>
  <si>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</si>
  <si>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</si>
  <si>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</si>
  <si>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</si>
  <si>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</si>
  <si>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</si>
  <si>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</si>
  <si>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</si>
  <si>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</si>
  <si>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</si>
  <si>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</si>
  <si>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</si>
  <si>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</si>
  <si>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</si>
  <si>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</si>
  <si>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</si>
  <si>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</si>
  <si>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</si>
  <si>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</si>
  <si>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</si>
  <si>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</si>
  <si>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</si>
  <si>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</si>
  <si>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</si>
  <si>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</si>
  <si>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</si>
  <si>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</si>
  <si>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</si>
  <si>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</si>
  <si>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</si>
  <si>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</si>
  <si>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</si>
  <si>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</si>
  <si>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</si>
  <si>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</si>
  <si>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</si>
  <si>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</si>
  <si>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</si>
  <si>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</si>
  <si>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</si>
  <si>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</si>
  <si>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</si>
  <si>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</si>
  <si>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</si>
  <si>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</si>
  <si>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</si>
  <si>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</si>
  <si>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</si>
  <si>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</si>
  <si>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</si>
  <si>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</si>
  <si>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</si>
  <si>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</si>
  <si>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</si>
  <si>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</si>
  <si>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</si>
  <si>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</si>
  <si>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</si>
  <si>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</si>
  <si>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</si>
  <si>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</si>
  <si>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</si>
  <si>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</si>
  <si>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</si>
  <si>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</si>
  <si>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</si>
  <si>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</si>
  <si>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</si>
  <si>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</si>
  <si>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</si>
  <si>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</si>
  <si>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</si>
  <si>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</si>
  <si>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</si>
  <si>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</si>
  <si>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</si>
  <si>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</si>
  <si>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</si>
  <si>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</si>
  <si>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</si>
  <si>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</si>
  <si>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</si>
  <si>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</si>
  <si>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</si>
  <si>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</si>
  <si>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</si>
  <si>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</si>
  <si>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</si>
  <si>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</si>
  <si>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</si>
  <si>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</si>
  <si>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</si>
  <si>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</si>
  <si>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</si>
  <si>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</si>
  <si>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</si>
  <si>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</si>
  <si>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</si>
  <si>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</si>
  <si>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</si>
  <si>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</si>
  <si>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</si>
  <si>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</si>
  <si>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</si>
  <si>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</si>
  <si>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</si>
  <si>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</si>
  <si>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</si>
  <si>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</si>
  <si>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</si>
  <si>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</si>
  <si>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</si>
  <si>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</si>
  <si>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</si>
  <si>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</si>
  <si>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</si>
  <si>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</si>
  <si>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</si>
  <si>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</si>
  <si>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</si>
  <si>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</si>
  <si>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</si>
  <si>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</si>
  <si>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</si>
  <si>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</si>
  <si>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</si>
  <si>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</si>
  <si>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</si>
  <si>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</si>
  <si>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</si>
  <si>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</si>
  <si>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</si>
  <si>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</si>
  <si>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</si>
  <si>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</si>
  <si>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</si>
  <si>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</si>
  <si>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</si>
  <si>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</si>
  <si>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</si>
  <si>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</si>
  <si>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</si>
  <si>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</si>
  <si>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</si>
  <si>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</si>
  <si>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</si>
  <si>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</si>
  <si>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</si>
  <si>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</si>
  <si>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</si>
  <si>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</si>
  <si>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</si>
  <si>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</si>
  <si>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</si>
  <si>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</si>
  <si>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</si>
  <si>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</si>
  <si>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</si>
  <si>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</si>
  <si>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</si>
  <si>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</si>
  <si>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</si>
  <si>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</si>
  <si>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</si>
  <si>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</si>
  <si>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</si>
  <si>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</si>
  <si>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</si>
  <si>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</si>
  <si>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</si>
  <si>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</si>
  <si>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</si>
  <si>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</si>
  <si>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</si>
  <si>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</si>
  <si>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</si>
  <si>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</si>
  <si>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</si>
  <si>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</si>
  <si>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</si>
  <si>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</si>
  <si>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</si>
  <si>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</si>
  <si>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</si>
  <si>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</si>
  <si>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</si>
  <si>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</si>
  <si>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</si>
  <si>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</si>
  <si>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</si>
  <si>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</si>
  <si>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</si>
  <si>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</si>
  <si>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</si>
  <si>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</si>
  <si>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</si>
  <si>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</si>
  <si>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</si>
  <si>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</si>
  <si>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</si>
  <si>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</si>
  <si>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</si>
  <si>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</si>
  <si>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</si>
  <si>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</si>
  <si>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</si>
  <si>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</si>
  <si>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</si>
  <si>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</si>
  <si>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</si>
  <si>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</si>
  <si>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</si>
  <si>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</si>
  <si>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</si>
  <si>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</si>
  <si>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</si>
  <si>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</si>
  <si>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</si>
  <si>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</si>
  <si>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</si>
  <si>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</si>
  <si>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</si>
  <si>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</si>
  <si>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</si>
  <si>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</si>
  <si>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</si>
  <si>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</si>
  <si>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</si>
  <si>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</si>
  <si>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</si>
  <si>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</si>
  <si>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</si>
  <si>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</si>
  <si>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</si>
  <si>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</si>
  <si>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</si>
  <si>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</si>
  <si>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</si>
  <si>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</si>
  <si>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</si>
  <si>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</si>
  <si>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</si>
  <si>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</si>
  <si>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</si>
  <si>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</si>
  <si>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</si>
  <si>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</si>
  <si>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</si>
  <si>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</si>
  <si>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</si>
  <si>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</si>
  <si>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</si>
  <si>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</si>
  <si>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</si>
  <si>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</si>
  <si>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</si>
  <si>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</si>
  <si>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</si>
  <si>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</si>
  <si>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</si>
  <si>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</si>
  <si>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</si>
  <si>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</si>
  <si>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</si>
  <si>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</si>
  <si>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</si>
  <si>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</si>
  <si>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</si>
  <si>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</si>
  <si>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</si>
  <si>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</si>
  <si>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</si>
  <si>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</si>
  <si>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</si>
  <si>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</si>
  <si>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</si>
  <si>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</si>
  <si>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</si>
  <si>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</si>
  <si>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</si>
  <si>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</si>
  <si>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</si>
  <si>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</si>
  <si>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</si>
  <si>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</si>
  <si>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</si>
  <si>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</si>
  <si>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</si>
  <si>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</si>
  <si>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</si>
  <si>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</si>
  <si>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</si>
  <si>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</si>
  <si>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</si>
  <si>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</si>
  <si>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</si>
  <si>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</si>
  <si>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</si>
  <si>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</si>
  <si>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</si>
  <si>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</si>
  <si>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</si>
  <si>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</si>
  <si>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</si>
  <si>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</si>
  <si>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</si>
  <si>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</si>
  <si>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</si>
  <si>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</si>
  <si>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</si>
  <si>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</si>
  <si>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</si>
  <si>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</si>
  <si>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</si>
  <si>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</si>
  <si>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</si>
  <si>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</si>
  <si>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</si>
  <si>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</si>
  <si>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</si>
  <si>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</si>
  <si>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</si>
  <si>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</si>
  <si>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</si>
  <si>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</si>
  <si>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</si>
  <si>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</si>
  <si>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</si>
  <si>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</si>
  <si>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</si>
  <si>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</si>
  <si>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</si>
  <si>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</si>
  <si>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</si>
  <si>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</si>
  <si>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</si>
  <si>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</si>
  <si>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</si>
  <si>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</si>
  <si>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</si>
  <si>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</si>
  <si>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</si>
  <si>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</si>
  <si>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</si>
  <si>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</si>
  <si>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</si>
  <si>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</si>
  <si>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</si>
  <si>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</si>
  <si>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</si>
  <si>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</si>
  <si>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</si>
  <si>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</si>
  <si>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</si>
  <si>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</si>
  <si>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</si>
  <si>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</si>
  <si>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</si>
  <si>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</si>
  <si>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</si>
  <si>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</si>
  <si>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</si>
  <si>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</si>
  <si>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</si>
  <si>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</si>
  <si>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</si>
  <si>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</si>
  <si>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</si>
  <si>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</si>
  <si>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</si>
  <si>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</si>
  <si>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</si>
  <si>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</si>
  <si>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</si>
  <si>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</si>
  <si>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</si>
  <si>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</si>
  <si>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</si>
  <si>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</si>
  <si>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</si>
  <si>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</si>
  <si>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</si>
  <si>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</si>
  <si>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</si>
  <si>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</si>
  <si>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</si>
  <si>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</si>
  <si>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</si>
  <si>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</si>
  <si>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</si>
  <si>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</si>
  <si>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</si>
  <si>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</si>
  <si>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</si>
  <si>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</si>
  <si>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</si>
  <si>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</si>
  <si>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</si>
  <si>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</si>
  <si>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</si>
  <si>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</si>
  <si>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</si>
  <si>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</si>
  <si>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</si>
  <si>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</si>
  <si>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</si>
  <si>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</si>
  <si>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</si>
  <si>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</si>
  <si>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</si>
  <si>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</si>
  <si>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</si>
  <si>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</si>
  <si>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</si>
  <si>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</si>
  <si>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</si>
  <si>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</si>
  <si>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</si>
  <si>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</si>
  <si>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</si>
  <si>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</si>
  <si>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</si>
  <si>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</si>
  <si>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</si>
  <si>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</si>
  <si>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</si>
  <si>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</si>
  <si>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</si>
  <si>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</si>
  <si>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</si>
  <si>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</si>
  <si>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</si>
  <si>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</si>
  <si>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</si>
  <si>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</si>
  <si>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</si>
  <si>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</si>
  <si>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</si>
  <si>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</si>
  <si>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</si>
  <si>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</si>
  <si>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</si>
  <si>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</si>
  <si>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</si>
  <si>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</si>
  <si>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</si>
  <si>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</si>
  <si>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</si>
  <si>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</si>
  <si>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</si>
  <si>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</si>
  <si>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</si>
  <si>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</si>
  <si>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</si>
  <si>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</si>
  <si>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</si>
  <si>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</si>
  <si>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</si>
  <si>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</si>
  <si>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</si>
  <si>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</si>
  <si>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</si>
  <si>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</si>
  <si>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</si>
  <si>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</si>
  <si>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</si>
  <si>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</si>
  <si>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</si>
  <si>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</si>
  <si>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</si>
  <si>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</si>
  <si>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</si>
  <si>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</si>
  <si>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</si>
  <si>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</si>
  <si>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</si>
  <si>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</si>
  <si>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</si>
  <si>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</si>
  <si>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</si>
  <si>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</si>
  <si>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</si>
  <si>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</si>
  <si>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</si>
  <si>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</si>
  <si>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</si>
  <si>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</si>
  <si>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</si>
  <si>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</si>
  <si>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</si>
  <si>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</si>
  <si>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</si>
  <si>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</si>
  <si>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</si>
  <si>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</si>
  <si>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</si>
  <si>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</si>
  <si>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</si>
  <si>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</si>
  <si>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</si>
  <si>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</si>
  <si>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</si>
  <si>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</si>
  <si>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</si>
  <si>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</si>
  <si>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</si>
  <si>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</si>
  <si>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</si>
  <si>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</si>
  <si>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</si>
  <si>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</si>
  <si>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</si>
  <si>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</si>
  <si>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</si>
  <si>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</si>
  <si>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</si>
  <si>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</si>
  <si>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</si>
  <si>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</si>
  <si>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</si>
  <si>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</si>
  <si>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</si>
  <si>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</si>
  <si>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</si>
  <si>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</si>
  <si>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</si>
  <si>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</si>
  <si>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</si>
  <si>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</si>
  <si>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</si>
  <si>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</si>
  <si>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</si>
  <si>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</si>
  <si>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</si>
  <si>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</si>
  <si>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</si>
  <si>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</si>
  <si>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</si>
  <si>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</si>
  <si>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</si>
  <si>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</si>
  <si>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</si>
  <si>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</si>
  <si>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</si>
  <si>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</si>
  <si>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</si>
  <si>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</si>
  <si>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</si>
  <si>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</si>
  <si>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</si>
  <si>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</si>
  <si>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</si>
  <si>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</si>
  <si>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</si>
  <si>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</si>
  <si>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</si>
  <si>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</si>
  <si>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</si>
  <si>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</si>
  <si>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</si>
  <si>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</si>
  <si>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</si>
  <si>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</si>
  <si>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</si>
  <si>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</si>
  <si>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</si>
  <si>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</si>
  <si>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</si>
  <si>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</si>
  <si>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</si>
  <si>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</si>
  <si>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</si>
  <si>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</si>
  <si>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</si>
  <si>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</si>
  <si>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</si>
  <si>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</si>
  <si>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</si>
  <si>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</si>
  <si>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</si>
  <si>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</si>
  <si>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</si>
  <si>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</si>
  <si>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</si>
  <si>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</si>
  <si>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</si>
  <si>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</si>
  <si>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</si>
  <si>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</si>
  <si>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</si>
  <si>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</si>
  <si>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</si>
  <si>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</si>
  <si>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</si>
  <si>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</si>
  <si>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</si>
  <si>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</si>
  <si>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</si>
  <si>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</si>
  <si>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</si>
  <si>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</si>
  <si>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</si>
  <si>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</si>
  <si>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</si>
  <si>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</si>
  <si>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</si>
  <si>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</si>
  <si>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</si>
  <si>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</si>
  <si>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</si>
  <si>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</si>
  <si>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</si>
  <si>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</si>
  <si>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</si>
  <si>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</si>
  <si>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</si>
  <si>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</si>
  <si>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</si>
  <si>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</si>
  <si>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</si>
  <si>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</si>
  <si>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</si>
  <si>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</si>
  <si>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</si>
  <si>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</si>
  <si>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</si>
  <si>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</si>
  <si>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</si>
  <si>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</si>
  <si>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</si>
  <si>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</si>
  <si>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</si>
  <si>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</si>
  <si>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</si>
  <si>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</si>
  <si>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</si>
  <si>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</si>
  <si>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</si>
  <si>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</si>
  <si>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</si>
  <si>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</si>
  <si>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</si>
  <si>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</si>
  <si>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</si>
  <si>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</si>
  <si>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</si>
  <si>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</si>
  <si>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</si>
  <si>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</si>
  <si>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</si>
  <si>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</si>
  <si>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</si>
  <si>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</si>
  <si>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</si>
  <si>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</si>
  <si>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</si>
  <si>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</si>
  <si>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</si>
  <si>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</si>
  <si>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</si>
  <si>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</si>
  <si>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</si>
  <si>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</si>
  <si>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</si>
  <si>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</si>
  <si>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</si>
  <si>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</si>
  <si>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</si>
  <si>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</si>
  <si>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</si>
  <si>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</si>
  <si>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</si>
  <si>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</si>
  <si>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</si>
  <si>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</si>
  <si>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</si>
  <si>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</si>
  <si>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</si>
  <si>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</si>
  <si>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</si>
  <si>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</si>
  <si>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</si>
  <si>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</si>
  <si>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</si>
  <si>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</si>
  <si>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</si>
  <si>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</si>
  <si>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</si>
  <si>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</si>
  <si>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</si>
  <si>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</si>
  <si>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</si>
  <si>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</si>
  <si>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</si>
  <si>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</si>
  <si>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</si>
  <si>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</si>
  <si>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</si>
  <si>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</si>
  <si>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</si>
  <si>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</si>
  <si>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</si>
  <si>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</si>
  <si>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</si>
  <si>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</si>
  <si>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</si>
  <si>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</si>
  <si>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</si>
  <si>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</si>
  <si>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</si>
  <si>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</si>
  <si>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</si>
  <si>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</si>
  <si>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</si>
  <si>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</si>
  <si>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</si>
  <si>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</si>
  <si>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</si>
  <si>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</si>
  <si>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</si>
  <si>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</si>
  <si>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</si>
  <si>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</si>
  <si>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</si>
  <si>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</si>
  <si>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</si>
  <si>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</si>
  <si>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</si>
  <si>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</si>
  <si>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</si>
  <si>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</si>
  <si>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</si>
  <si>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</si>
  <si>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</si>
  <si>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</si>
  <si>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</si>
  <si>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</si>
  <si>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</si>
  <si>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</si>
  <si>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</si>
  <si>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</si>
  <si>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</si>
  <si>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</si>
  <si>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</si>
  <si>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</si>
  <si>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</si>
  <si>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</si>
  <si>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</si>
  <si>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</si>
  <si>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</si>
  <si>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</si>
  <si>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</si>
  <si>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</si>
  <si>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</si>
  <si>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</si>
  <si>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</si>
  <si>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</si>
  <si>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</si>
  <si>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</si>
  <si>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</si>
  <si>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</si>
  <si>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</si>
  <si>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</si>
  <si>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</si>
  <si>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</si>
  <si>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</si>
  <si>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</si>
  <si>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</si>
  <si>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</si>
  <si>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</si>
  <si>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</si>
  <si>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</si>
  <si>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</si>
  <si>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</si>
  <si>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</si>
  <si>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</si>
  <si>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</si>
  <si>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</si>
  <si>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</si>
  <si>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</si>
  <si>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</si>
  <si>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</si>
  <si>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</si>
  <si>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</si>
  <si>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</si>
  <si>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</si>
  <si>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</si>
  <si>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</si>
  <si>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</si>
  <si>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</si>
  <si>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</si>
  <si>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</si>
  <si>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</si>
  <si>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</si>
  <si>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</si>
  <si>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</si>
  <si>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</si>
  <si>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</si>
  <si>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</si>
  <si>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</si>
  <si>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</si>
  <si>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</si>
  <si>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</si>
  <si>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</si>
  <si>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</si>
  <si>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</si>
  <si>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</si>
  <si>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</si>
  <si>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</si>
  <si>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</si>
  <si>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</si>
  <si>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</si>
  <si>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</si>
  <si>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</si>
  <si>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</si>
  <si>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</si>
  <si>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</si>
  <si>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</si>
  <si>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</si>
  <si>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</si>
  <si>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</si>
  <si>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</si>
  <si>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</si>
  <si>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</si>
  <si>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</si>
  <si>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</si>
  <si>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</si>
  <si>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</si>
  <si>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</si>
  <si>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</si>
  <si>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</si>
  <si>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</si>
  <si>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</si>
  <si>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</si>
  <si>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</si>
  <si>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</si>
  <si>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</si>
  <si>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</si>
  <si>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</si>
  <si>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</si>
  <si>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</si>
  <si>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</si>
  <si>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</si>
  <si>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</si>
  <si>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</si>
  <si>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</si>
  <si>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</si>
  <si>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</si>
  <si>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</si>
  <si>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</si>
  <si>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</si>
  <si>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</si>
  <si>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</si>
  <si>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</si>
  <si>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</si>
  <si>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</si>
  <si>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</si>
  <si>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</si>
  <si>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</si>
  <si>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</si>
  <si>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</si>
  <si>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</si>
  <si>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</si>
  <si>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</si>
  <si>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</si>
  <si>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</si>
  <si>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</si>
  <si>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</si>
  <si>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</si>
  <si>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</si>
  <si>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</si>
  <si>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</si>
  <si>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</si>
  <si>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</si>
  <si>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</si>
  <si>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</si>
  <si>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</si>
  <si>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</si>
  <si>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</si>
  <si>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</si>
  <si>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</si>
  <si>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</si>
  <si>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</si>
  <si>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</si>
  <si>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</si>
  <si>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</si>
  <si>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</si>
  <si>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</si>
  <si>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</si>
  <si>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</si>
  <si>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</si>
  <si>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</si>
  <si>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</si>
  <si>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</si>
  <si>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</si>
  <si>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</si>
  <si>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</si>
  <si>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</si>
  <si>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</si>
  <si>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</si>
  <si>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</si>
  <si>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</si>
  <si>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</si>
  <si>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</si>
  <si>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</si>
  <si>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</si>
  <si>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</si>
  <si>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</si>
  <si>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</si>
  <si>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</si>
  <si>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</si>
  <si>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</si>
  <si>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</si>
  <si>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</si>
  <si>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</si>
  <si>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</si>
  <si>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</si>
  <si>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</si>
  <si>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</si>
  <si>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</si>
  <si>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</si>
  <si>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</si>
  <si>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</si>
  <si>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</si>
  <si>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</si>
  <si>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</si>
  <si>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</si>
  <si>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</si>
  <si>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</si>
  <si>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</si>
  <si>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</si>
  <si>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</si>
  <si>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</si>
  <si>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</si>
  <si>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</si>
  <si>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</si>
  <si>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</si>
  <si>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</si>
  <si>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</si>
  <si>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</si>
  <si>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</si>
  <si>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</si>
  <si>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</si>
  <si>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</si>
  <si>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</si>
  <si>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</si>
  <si>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</si>
  <si>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</si>
  <si>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</si>
  <si>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</si>
  <si>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</si>
  <si>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</si>
  <si>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</si>
  <si>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</si>
  <si>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</si>
  <si>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</si>
  <si>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</si>
  <si>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</si>
  <si>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</si>
  <si>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</si>
  <si>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</si>
  <si>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</si>
  <si>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</si>
  <si>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</si>
  <si>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</si>
  <si>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</si>
  <si>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</si>
  <si>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</si>
  <si>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</si>
  <si>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</si>
  <si>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</si>
  <si>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</si>
  <si>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</si>
  <si>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</si>
  <si>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</si>
  <si>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</si>
  <si>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</si>
  <si>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</si>
  <si>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</si>
  <si>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</si>
  <si>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</si>
  <si>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</si>
  <si>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</si>
  <si>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</si>
  <si>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</si>
  <si>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</si>
  <si>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</si>
  <si>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</si>
  <si>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</si>
  <si>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</si>
  <si>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</si>
  <si>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</si>
  <si>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</si>
  <si>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</si>
  <si>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</si>
  <si>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</si>
  <si>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</si>
  <si>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</si>
  <si>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</si>
  <si>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</si>
  <si>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</si>
  <si>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</si>
  <si>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</si>
  <si>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</si>
  <si>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</si>
  <si>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</si>
  <si>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</si>
  <si>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</si>
  <si>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</si>
  <si>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</si>
  <si>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</si>
  <si>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</si>
  <si>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</si>
  <si>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</si>
  <si>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</si>
  <si>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</si>
  <si>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</si>
  <si>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</si>
  <si>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</si>
  <si>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</si>
  <si>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</si>
  <si>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</si>
  <si>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</si>
  <si>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</si>
  <si>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</si>
  <si>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</si>
  <si>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</si>
  <si>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</si>
  <si>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</si>
  <si>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</si>
  <si>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</si>
  <si>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</si>
  <si>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</si>
  <si>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</si>
  <si>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</si>
  <si>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</si>
  <si>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</si>
  <si>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</si>
  <si>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</si>
  <si>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</si>
  <si>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</si>
  <si>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</si>
  <si>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</si>
  <si>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</si>
  <si>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</si>
  <si>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</si>
  <si>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</si>
  <si>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</si>
  <si>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</si>
  <si>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</si>
  <si>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</si>
  <si>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</si>
  <si>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</si>
  <si>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</si>
  <si>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</si>
  <si>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</si>
  <si>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</si>
  <si>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</si>
  <si>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</si>
  <si>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</si>
  <si>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</si>
  <si>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</si>
  <si>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</si>
  <si>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</si>
  <si>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</si>
  <si>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</si>
  <si>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</si>
  <si>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</si>
  <si>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</si>
  <si>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</si>
  <si>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</si>
  <si>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</si>
  <si>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</si>
  <si>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</si>
  <si>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</si>
  <si>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</si>
  <si>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</si>
  <si>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</si>
  <si>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</si>
  <si>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</si>
  <si>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</si>
  <si>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</si>
  <si>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</si>
  <si>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</si>
  <si>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</si>
  <si>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</si>
  <si>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</si>
  <si>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</si>
  <si>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</si>
  <si>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</si>
  <si>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</si>
  <si>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</si>
  <si>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</si>
  <si>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</si>
  <si>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</si>
  <si>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</si>
  <si>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</si>
  <si>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</si>
  <si>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</si>
  <si>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</si>
  <si>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</si>
  <si>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</si>
  <si>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</si>
  <si>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</si>
  <si>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</si>
  <si>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</si>
  <si>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</si>
  <si>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</si>
  <si>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</si>
  <si>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</si>
  <si>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</si>
  <si>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</si>
  <si>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</si>
  <si>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</si>
  <si>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</si>
  <si>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</si>
  <si>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</si>
  <si>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</si>
  <si>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</si>
  <si>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</si>
  <si>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</si>
  <si>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</si>
  <si>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</si>
  <si>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</si>
  <si>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</si>
  <si>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</si>
  <si>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</si>
  <si>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</si>
  <si>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</si>
  <si>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</si>
  <si>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</si>
  <si>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</si>
  <si>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</si>
  <si>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</si>
  <si>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</si>
  <si>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</si>
  <si>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</si>
  <si>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</si>
  <si>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</si>
  <si>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</si>
  <si>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</si>
  <si>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</si>
  <si>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</si>
  <si>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</si>
  <si>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</si>
  <si>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</si>
  <si>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</si>
  <si>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</si>
  <si>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</si>
  <si>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</si>
  <si>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</si>
  <si>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</si>
  <si>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</si>
  <si>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</si>
  <si>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</si>
  <si>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</si>
  <si>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</si>
  <si>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</si>
  <si>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</si>
  <si>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</si>
  <si>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</si>
  <si>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</si>
  <si>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</si>
  <si>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</si>
  <si>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</si>
  <si>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</si>
  <si>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</si>
  <si>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</si>
  <si>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</si>
  <si>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</si>
  <si>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</si>
  <si>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</si>
  <si>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</si>
  <si>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</si>
  <si>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</si>
  <si>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</si>
  <si>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</si>
  <si>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</si>
  <si>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</si>
  <si>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</si>
  <si>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</si>
  <si>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</si>
  <si>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</si>
  <si>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</si>
  <si>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</si>
  <si>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</si>
  <si>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</si>
  <si>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</si>
  <si>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</si>
  <si>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</si>
  <si>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</si>
  <si>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</si>
  <si>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</si>
  <si>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</si>
  <si>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</si>
  <si>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</si>
  <si>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</si>
  <si>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</si>
  <si>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</si>
  <si>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</si>
  <si>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</si>
  <si>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</si>
  <si>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</si>
  <si>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</si>
  <si>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</si>
  <si>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</si>
  <si>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</si>
  <si>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</si>
  <si>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</si>
  <si>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</si>
  <si>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</si>
  <si>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</si>
  <si>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</si>
  <si>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</si>
  <si>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</si>
  <si>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</si>
  <si>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</si>
  <si>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</si>
  <si>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</si>
  <si>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</si>
  <si>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</si>
  <si>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</si>
  <si>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</si>
  <si>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</si>
  <si>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</si>
  <si>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</si>
  <si>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</si>
  <si>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</si>
  <si>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</si>
  <si>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</si>
  <si>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</si>
  <si>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</si>
  <si>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</si>
  <si>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</si>
  <si>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</si>
  <si>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</si>
  <si>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</si>
  <si>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</si>
  <si>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</si>
  <si>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</si>
  <si>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</si>
  <si>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</si>
  <si>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</si>
  <si>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</si>
  <si>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</si>
  <si>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</si>
  <si>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</si>
  <si>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</si>
  <si>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</si>
  <si>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</si>
  <si>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</si>
  <si>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</si>
  <si>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</si>
  <si>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</si>
  <si>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</si>
  <si>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</si>
  <si>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</si>
  <si>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</si>
  <si>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</si>
  <si>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</si>
  <si>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</si>
  <si>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</si>
  <si>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</si>
  <si>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</si>
  <si>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</si>
  <si>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</si>
  <si>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</si>
  <si>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</si>
  <si>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</si>
  <si>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</si>
  <si>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</si>
  <si>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</si>
  <si>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</si>
  <si>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</si>
  <si>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</si>
  <si>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</si>
  <si>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</si>
  <si>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</si>
  <si>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</si>
  <si>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</si>
  <si>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</si>
  <si>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</si>
  <si>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</si>
  <si>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</si>
  <si>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</si>
  <si>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</si>
  <si>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</si>
  <si>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</si>
  <si>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</si>
  <si>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</si>
  <si>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</si>
  <si>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</si>
  <si>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</si>
  <si>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</si>
  <si>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</si>
  <si>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</si>
  <si>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</si>
  <si>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</si>
  <si>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</si>
  <si>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</si>
  <si>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</si>
  <si>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</si>
  <si>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</si>
  <si>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</si>
  <si>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</si>
  <si>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</si>
  <si>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</si>
  <si>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</si>
  <si>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</si>
  <si>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</si>
  <si>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</si>
  <si>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</si>
  <si>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</si>
  <si>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</si>
  <si>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</si>
  <si>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</si>
  <si>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</si>
  <si>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</si>
  <si>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</si>
  <si>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</si>
  <si>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</si>
  <si>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</si>
  <si>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</si>
  <si>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</si>
  <si>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</si>
  <si>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</si>
  <si>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</si>
  <si>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</si>
  <si>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</si>
  <si>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</si>
  <si>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</si>
  <si>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</si>
  <si>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</si>
  <si>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</si>
  <si>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</si>
  <si>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</si>
  <si>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</si>
  <si>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</si>
  <si>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</si>
  <si>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</si>
  <si>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</si>
  <si>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</si>
  <si>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</si>
  <si>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</si>
  <si>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</si>
  <si>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</si>
  <si>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</si>
  <si>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</si>
  <si>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</si>
  <si>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</si>
  <si>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</si>
  <si>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</si>
  <si>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</si>
  <si>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</si>
  <si>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</si>
  <si>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</si>
  <si>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</si>
  <si>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</si>
  <si>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</si>
  <si>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</si>
  <si>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</si>
  <si>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</si>
  <si>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</si>
  <si>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</si>
  <si>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</si>
  <si>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</si>
  <si>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</si>
  <si>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</si>
  <si>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</si>
  <si>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</si>
  <si>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</si>
  <si>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</si>
  <si>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</si>
  <si>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</si>
  <si>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</si>
  <si>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</si>
  <si>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</si>
  <si>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</si>
  <si>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</si>
  <si>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</si>
  <si>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</si>
  <si>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</si>
  <si>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</si>
  <si>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</si>
  <si>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</si>
  <si>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</si>
  <si>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</si>
  <si>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</si>
  <si>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</si>
  <si>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</si>
  <si>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</si>
  <si>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</si>
  <si>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</si>
  <si>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</si>
  <si>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</si>
  <si>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</si>
  <si>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</si>
  <si>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</si>
  <si>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</si>
  <si>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</si>
  <si>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</si>
  <si>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</si>
  <si>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</si>
  <si>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</si>
  <si>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</si>
  <si>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</si>
  <si>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</si>
  <si>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</si>
  <si>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</si>
  <si>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</si>
  <si>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</si>
  <si>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</si>
  <si>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</si>
  <si>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</si>
  <si>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</si>
  <si>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</si>
  <si>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</si>
  <si>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</si>
  <si>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</si>
  <si>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</si>
  <si>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</si>
  <si>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</si>
  <si>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</si>
  <si>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</si>
  <si>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</si>
  <si>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</si>
  <si>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</si>
  <si>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</si>
  <si>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</si>
  <si>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</si>
  <si>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</si>
  <si>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</si>
  <si>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</si>
  <si>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</si>
  <si>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</si>
  <si>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</si>
  <si>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</si>
  <si>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</si>
  <si>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</si>
  <si>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</si>
  <si>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</si>
  <si>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</si>
  <si>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</si>
  <si>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</si>
  <si>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</si>
  <si>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</si>
  <si>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</si>
  <si>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</si>
  <si>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</si>
  <si>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</si>
  <si>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</si>
  <si>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</si>
  <si>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</si>
  <si>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</si>
  <si>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</si>
  <si>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</si>
  <si>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</si>
  <si>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</si>
  <si>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</si>
  <si>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</si>
  <si>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</si>
  <si>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</si>
  <si>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</si>
  <si>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</si>
  <si>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</si>
  <si>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</si>
  <si>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</si>
  <si>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</si>
  <si>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</si>
  <si>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</si>
  <si>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</si>
  <si>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</si>
  <si>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</si>
  <si>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</si>
  <si>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</si>
  <si>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</si>
  <si>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</si>
  <si>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</si>
  <si>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</si>
  <si>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</si>
  <si>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</si>
  <si>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</si>
  <si>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</si>
  <si>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</si>
  <si>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</si>
  <si>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</si>
  <si>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</si>
  <si>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</si>
  <si>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</si>
  <si>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</si>
  <si>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</si>
  <si>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</si>
  <si>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</si>
  <si>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</si>
  <si>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</si>
  <si>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</si>
  <si>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</si>
  <si>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</si>
  <si>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</si>
  <si>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</si>
  <si>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</si>
  <si>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</si>
  <si>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</si>
  <si>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</si>
  <si>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</si>
  <si>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</si>
  <si>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</si>
  <si>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</si>
  <si>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</si>
  <si>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</si>
  <si>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</si>
  <si>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</si>
  <si>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</si>
  <si>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</si>
  <si>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</si>
  <si>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</si>
  <si>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</si>
  <si>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</si>
  <si>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</si>
  <si>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</si>
  <si>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</si>
  <si>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</si>
  <si>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</si>
  <si>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</si>
  <si>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</si>
  <si>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</si>
  <si>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</si>
  <si>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</si>
  <si>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</si>
  <si>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</si>
  <si>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</si>
  <si>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</si>
  <si>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</si>
  <si>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</si>
  <si>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</si>
  <si>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</si>
  <si>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</si>
  <si>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</si>
  <si>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</si>
  <si>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</si>
  <si>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</si>
  <si>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</si>
  <si>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</si>
  <si>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</si>
  <si>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</si>
  <si>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</si>
  <si>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</si>
  <si>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</si>
  <si>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</si>
  <si>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</si>
  <si>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</si>
  <si>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</si>
  <si>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</si>
  <si>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</si>
  <si>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</si>
  <si>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</si>
  <si>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</si>
  <si>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</si>
  <si>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</si>
  <si>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</si>
  <si>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</si>
  <si>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</si>
  <si>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</si>
  <si>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</si>
  <si>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</si>
  <si>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</si>
  <si>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</si>
  <si>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</si>
  <si>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</si>
  <si>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</si>
  <si>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</si>
  <si>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</si>
  <si>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</si>
  <si>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</si>
  <si>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</si>
  <si>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</si>
  <si>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</si>
  <si>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</si>
  <si>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</si>
  <si>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</si>
  <si>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</si>
  <si>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</si>
  <si>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</si>
  <si>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</si>
  <si>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</si>
  <si>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</si>
  <si>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</si>
  <si>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</si>
  <si>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</si>
  <si>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</si>
  <si>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</si>
  <si>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</si>
  <si>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</si>
  <si>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</si>
  <si>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</si>
  <si>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</si>
  <si>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</si>
  <si>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</si>
  <si>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</si>
  <si>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</si>
  <si>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</si>
  <si>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</si>
  <si>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</si>
  <si>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</si>
  <si>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</si>
  <si>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</si>
  <si>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</si>
  <si>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</si>
  <si>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</si>
  <si>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</si>
  <si>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</si>
  <si>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</si>
  <si>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</si>
  <si>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</si>
  <si>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</si>
  <si>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</si>
  <si>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</si>
  <si>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</si>
  <si>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</si>
  <si>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</si>
  <si>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</si>
  <si>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</si>
  <si>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</si>
  <si>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</si>
  <si>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</si>
  <si>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</si>
  <si>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</si>
  <si>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</si>
  <si>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</si>
  <si>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</si>
  <si>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</si>
  <si>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</si>
  <si>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</si>
  <si>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</si>
  <si>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</si>
  <si>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</si>
  <si>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</si>
  <si>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</si>
  <si>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</si>
  <si>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</si>
  <si>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</si>
  <si>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</si>
  <si>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</si>
  <si>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</si>
  <si>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</si>
  <si>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</si>
  <si>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</si>
  <si>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</si>
  <si>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</si>
  <si>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</si>
  <si>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</si>
  <si>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</si>
  <si>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</si>
  <si>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</si>
  <si>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</si>
  <si>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</si>
  <si>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</si>
  <si>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</si>
  <si>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</si>
  <si>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</si>
  <si>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</si>
  <si>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</si>
  <si>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</si>
  <si>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</si>
  <si>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</si>
  <si>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</si>
  <si>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</si>
  <si>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</si>
  <si>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</si>
  <si>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</si>
  <si>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</si>
  <si>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</si>
  <si>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</si>
  <si>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</si>
  <si>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</si>
  <si>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</si>
  <si>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</si>
  <si>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</si>
  <si>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</si>
  <si>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</si>
  <si>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</si>
  <si>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</si>
  <si>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</si>
  <si>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</si>
  <si>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</si>
  <si>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</si>
  <si>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</si>
  <si>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</si>
  <si>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</si>
  <si>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</si>
  <si>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</si>
  <si>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</si>
  <si>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</si>
  <si>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</si>
  <si>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</si>
  <si>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</si>
  <si>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</si>
  <si>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</si>
  <si>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</si>
  <si>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</si>
  <si>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</si>
  <si>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</si>
  <si>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</si>
  <si>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</si>
  <si>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</si>
  <si>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</si>
  <si>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</si>
  <si>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</si>
  <si>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</si>
  <si>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</si>
  <si>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</si>
  <si>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</si>
  <si>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</si>
  <si>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</si>
  <si>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</si>
  <si>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</si>
  <si>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</si>
  <si>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</si>
  <si>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</si>
  <si>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</si>
  <si>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</si>
  <si>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</si>
  <si>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</si>
  <si>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</si>
  <si>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</si>
  <si>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</si>
  <si>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</si>
  <si>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</si>
  <si>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</si>
  <si>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</si>
  <si>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</si>
  <si>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</si>
  <si>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</si>
  <si>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</si>
  <si>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</si>
  <si>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</si>
  <si>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</si>
  <si>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</si>
  <si>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</si>
  <si>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</si>
  <si>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</si>
  <si>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</si>
  <si>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</si>
  <si>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</si>
  <si>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</si>
  <si>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</si>
  <si>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</si>
  <si>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</si>
  <si>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</si>
  <si>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</si>
  <si>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</si>
  <si>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</si>
  <si>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</si>
  <si>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</si>
  <si>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</si>
  <si>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</si>
  <si>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</si>
  <si>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</si>
  <si>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</si>
  <si>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</si>
  <si>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</si>
  <si>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</si>
  <si>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</si>
  <si>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</si>
  <si>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</si>
  <si>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</si>
  <si>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</si>
  <si>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</si>
  <si>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</si>
  <si>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</si>
  <si>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</si>
  <si>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</si>
  <si>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</si>
  <si>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</si>
  <si>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</si>
  <si>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</si>
  <si>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</si>
  <si>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</si>
  <si>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</si>
  <si>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</si>
  <si>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</si>
  <si>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</si>
  <si>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</si>
  <si>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</si>
  <si>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</si>
  <si>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</si>
  <si>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</si>
  <si>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</si>
  <si>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</si>
  <si>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</si>
  <si>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</si>
  <si>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</si>
  <si>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</si>
  <si>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</si>
  <si>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</si>
  <si>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</si>
  <si>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</si>
  <si>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</si>
  <si>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</si>
  <si>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</si>
  <si>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</si>
  <si>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</si>
  <si>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</si>
  <si>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</si>
  <si>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</si>
  <si>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</si>
  <si>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</si>
  <si>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</si>
  <si>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</si>
  <si>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</si>
  <si>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</si>
  <si>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</si>
  <si>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</si>
  <si>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</si>
  <si>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</si>
  <si>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</si>
  <si>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</si>
  <si>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</si>
  <si>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</si>
  <si>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</si>
  <si>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</si>
  <si>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</si>
  <si>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</si>
  <si>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</si>
  <si>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</si>
  <si>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</si>
  <si>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</si>
  <si>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</si>
  <si>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</si>
  <si>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</si>
  <si>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</si>
  <si>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</si>
  <si>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</si>
  <si>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</si>
  <si>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</si>
  <si>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</si>
  <si>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</si>
  <si>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</si>
  <si>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</si>
  <si>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</si>
  <si>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</si>
  <si>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</si>
  <si>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</si>
  <si>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</si>
  <si>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</si>
  <si>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</si>
  <si>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</si>
  <si>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</si>
  <si>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</si>
  <si>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</si>
  <si>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</si>
  <si>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</si>
  <si>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</si>
  <si>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</si>
  <si>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</si>
  <si>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</si>
  <si>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</si>
  <si>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</si>
  <si>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</si>
  <si>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</si>
  <si>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</si>
  <si>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</si>
  <si>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</si>
  <si>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</si>
  <si>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</si>
  <si>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</si>
  <si>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</si>
  <si>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</si>
  <si>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</si>
  <si>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</si>
  <si>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</si>
  <si>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</si>
  <si>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</si>
  <si>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</si>
  <si>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</si>
  <si>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</si>
  <si>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</si>
  <si>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</si>
  <si>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</si>
  <si>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</si>
  <si>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</si>
  <si>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</si>
  <si>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</si>
  <si>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</si>
  <si>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</si>
  <si>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</si>
  <si>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</si>
  <si>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</si>
  <si>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</si>
  <si>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</si>
  <si>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</si>
  <si>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</si>
  <si>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</si>
  <si>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</si>
  <si>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</si>
  <si>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</si>
  <si>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</si>
  <si>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</si>
  <si>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</si>
  <si>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</si>
  <si>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</si>
  <si>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</si>
  <si>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</si>
  <si>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</si>
  <si>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</si>
  <si>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</si>
  <si>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</si>
  <si>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</si>
  <si>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</si>
  <si>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</si>
  <si>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</si>
  <si>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</si>
  <si>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</si>
  <si>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</si>
  <si>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</si>
  <si>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</si>
  <si>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</si>
  <si>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</si>
  <si>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</si>
  <si>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</si>
  <si>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</si>
  <si>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</si>
  <si>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</si>
  <si>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</si>
  <si>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</si>
  <si>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</si>
  <si>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</si>
  <si>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</si>
  <si>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</si>
  <si>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</si>
  <si>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</si>
  <si>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</si>
  <si>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</si>
  <si>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</si>
  <si>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</si>
  <si>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</si>
  <si>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</si>
  <si>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</si>
  <si>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</si>
  <si>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</si>
  <si>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</si>
  <si>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</si>
  <si>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</si>
  <si>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</si>
  <si>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</si>
  <si>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</si>
  <si>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</si>
  <si>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</si>
  <si>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</si>
  <si>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</si>
  <si>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</si>
  <si>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</si>
  <si>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</si>
  <si>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</si>
  <si>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</si>
  <si>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</si>
  <si>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</si>
  <si>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</si>
  <si>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</si>
  <si>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</si>
  <si>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</si>
  <si>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</si>
  <si>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</si>
  <si>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</si>
  <si>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</si>
  <si>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</si>
  <si>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</si>
  <si>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</si>
  <si>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</si>
  <si>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</si>
  <si>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</si>
  <si>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</si>
  <si>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</si>
  <si>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</si>
  <si>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</si>
  <si>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</si>
  <si>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</si>
  <si>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</si>
  <si>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</si>
  <si>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</si>
  <si>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</si>
  <si>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</si>
  <si>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</si>
  <si>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</si>
  <si>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</si>
  <si>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</si>
  <si>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</si>
  <si>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</si>
  <si>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</si>
  <si>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</si>
  <si>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</si>
  <si>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</si>
  <si>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</si>
  <si>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</si>
  <si>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</si>
  <si>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</si>
  <si>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</si>
  <si>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</si>
  <si>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</si>
  <si>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</si>
  <si>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</si>
  <si>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</si>
  <si>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</si>
  <si>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</si>
  <si>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</si>
  <si>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</si>
  <si>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</si>
  <si>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</si>
  <si>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</si>
  <si>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</si>
  <si>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</si>
  <si>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</si>
  <si>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</si>
  <si>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</si>
  <si>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</si>
  <si>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</si>
  <si>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</si>
  <si>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</si>
  <si>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</si>
  <si>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</si>
  <si>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</si>
  <si>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</si>
  <si>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</si>
  <si>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</si>
  <si>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</si>
  <si>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</si>
  <si>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</si>
  <si>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</si>
  <si>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</si>
  <si>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</si>
  <si>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</si>
  <si>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</si>
  <si>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</si>
  <si>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</si>
  <si>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</si>
  <si>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</si>
  <si>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</si>
  <si>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</si>
  <si>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</si>
  <si>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</si>
  <si>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</si>
  <si>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</si>
  <si>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</si>
  <si>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</si>
  <si>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</si>
  <si>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</si>
  <si>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</si>
  <si>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</si>
  <si>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</si>
  <si>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</si>
  <si>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</si>
  <si>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</si>
  <si>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</si>
  <si>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</si>
  <si>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</si>
  <si>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</si>
  <si>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</si>
  <si>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</si>
  <si>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</si>
  <si>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</si>
  <si>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</si>
  <si>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</si>
  <si>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</si>
  <si>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</si>
  <si>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</si>
  <si>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</si>
  <si>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</si>
  <si>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</si>
  <si>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</si>
  <si>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</si>
  <si>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</si>
  <si>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</si>
  <si>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</si>
  <si>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</si>
  <si>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</si>
  <si>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</si>
  <si>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</si>
  <si>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</si>
  <si>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</si>
  <si>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</si>
  <si>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</si>
  <si>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</si>
  <si>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</si>
  <si>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</si>
  <si>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</si>
  <si>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</si>
  <si>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</si>
  <si>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</si>
  <si>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</si>
  <si>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</si>
  <si>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</si>
  <si>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</si>
  <si>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</si>
  <si>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</si>
  <si>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</si>
  <si>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</si>
  <si>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</si>
  <si>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</si>
  <si>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</si>
  <si>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</si>
  <si>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</si>
  <si>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</si>
  <si>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</si>
  <si>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</si>
  <si>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</si>
  <si>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</si>
  <si>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</si>
  <si>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</si>
  <si>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</si>
  <si>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</si>
  <si>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</si>
  <si>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</si>
  <si>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</si>
  <si>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</si>
  <si>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</si>
  <si>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</si>
  <si>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</si>
  <si>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</si>
  <si>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</si>
  <si>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</si>
  <si>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</si>
  <si>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</si>
  <si>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</si>
  <si>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</si>
  <si>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</si>
  <si>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</si>
  <si>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</si>
  <si>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</si>
  <si>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</si>
  <si>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</si>
  <si>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</si>
  <si>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</si>
  <si>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</si>
  <si>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</si>
  <si>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</si>
  <si>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</si>
  <si>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</si>
  <si>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</si>
  <si>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</si>
  <si>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</si>
  <si>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</si>
  <si>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</si>
  <si>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</si>
  <si>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</si>
  <si>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</si>
  <si>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</si>
  <si>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</si>
  <si>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</si>
  <si>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</si>
  <si>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</si>
  <si>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</si>
  <si>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</si>
  <si>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</si>
  <si>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</si>
  <si>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</si>
  <si>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</si>
  <si>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</si>
  <si>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</si>
  <si>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</si>
  <si>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</si>
  <si>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</si>
  <si>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</si>
  <si>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</si>
  <si>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</si>
  <si>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</si>
  <si>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</si>
  <si>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</si>
  <si>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</si>
  <si>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</si>
  <si>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</si>
  <si>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</si>
  <si>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</si>
  <si>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</si>
  <si>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</si>
  <si>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</si>
  <si>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</si>
  <si>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</si>
  <si>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</si>
  <si>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</si>
  <si>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</si>
  <si>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</si>
  <si>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</si>
  <si>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</si>
  <si>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</si>
  <si>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</si>
  <si>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</si>
  <si>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</si>
  <si>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</si>
  <si>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</si>
  <si>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</si>
  <si>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</si>
  <si>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</si>
  <si>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</si>
  <si>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</si>
  <si>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</si>
  <si>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</si>
  <si>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</si>
  <si>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</si>
  <si>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</si>
  <si>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</si>
  <si>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</si>
  <si>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</si>
  <si>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</si>
  <si>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</si>
  <si>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</si>
  <si>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</si>
  <si>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</si>
  <si>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</si>
  <si>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</si>
  <si>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</si>
  <si>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</si>
  <si>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</si>
  <si>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</si>
  <si>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</si>
  <si>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</si>
  <si>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</si>
  <si>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</si>
  <si>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</si>
  <si>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</si>
  <si>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</si>
  <si>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</si>
  <si>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</si>
  <si>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</si>
  <si>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</si>
  <si>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</si>
  <si>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</si>
  <si>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</si>
  <si>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</si>
  <si>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</si>
  <si>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</si>
  <si>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</si>
  <si>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</si>
  <si>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</si>
  <si>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</si>
  <si>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</si>
  <si>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</si>
  <si>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</si>
  <si>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</si>
  <si>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</si>
  <si>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</si>
  <si>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</si>
  <si>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</si>
  <si>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</si>
  <si>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</si>
  <si>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</si>
  <si>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</si>
  <si>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</si>
  <si>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</si>
  <si>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</si>
  <si>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</si>
  <si>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</si>
  <si>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</si>
  <si>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</si>
  <si>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</si>
  <si>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</si>
  <si>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</si>
  <si>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</si>
  <si>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</si>
  <si>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</si>
  <si>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</si>
  <si>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</si>
  <si>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</si>
  <si>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</si>
  <si>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</si>
  <si>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</si>
  <si>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</si>
  <si>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</si>
  <si>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</si>
  <si>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</si>
  <si>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</si>
  <si>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</si>
  <si>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</si>
  <si>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</si>
  <si>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</si>
  <si>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</si>
  <si>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</si>
  <si>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</si>
  <si>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</si>
  <si>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</si>
  <si>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</si>
  <si>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</si>
  <si>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</si>
  <si>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</si>
  <si>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</si>
  <si>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</si>
  <si>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</si>
  <si>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</si>
  <si>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</si>
  <si>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</si>
  <si>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</si>
  <si>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</si>
  <si>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</si>
  <si>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</si>
  <si>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</si>
  <si>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</si>
  <si>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</si>
  <si>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</si>
  <si>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</si>
  <si>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</si>
  <si>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</si>
  <si>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</si>
  <si>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</si>
  <si>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</si>
  <si>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</si>
  <si>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</si>
  <si>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</si>
  <si>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</si>
  <si>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</si>
  <si>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</si>
  <si>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</si>
  <si>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</si>
  <si>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</si>
  <si>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</si>
  <si>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</si>
  <si>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</si>
  <si>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</si>
  <si>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</si>
  <si>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</si>
  <si>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</si>
  <si>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</si>
  <si>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</si>
  <si>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</si>
  <si>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</si>
  <si>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</si>
  <si>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</si>
  <si>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</si>
  <si>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</si>
  <si>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</si>
  <si>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</si>
  <si>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</si>
  <si>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</si>
  <si>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</si>
  <si>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</si>
  <si>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</si>
  <si>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</si>
  <si>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</si>
  <si>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</si>
  <si>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</si>
  <si>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</si>
  <si>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</si>
  <si>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</si>
  <si>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</si>
  <si>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</si>
  <si>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</si>
  <si>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</si>
  <si>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</si>
  <si>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</si>
  <si>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</si>
  <si>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</si>
  <si>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</si>
  <si>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</si>
  <si>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</si>
  <si>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</si>
  <si>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</si>
  <si>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</si>
  <si>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</si>
  <si>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</si>
  <si>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</si>
  <si>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</si>
  <si>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</si>
  <si>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</si>
  <si>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</si>
  <si>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</si>
  <si>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</si>
  <si>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</si>
  <si>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</si>
  <si>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</si>
  <si>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</si>
  <si>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</si>
  <si>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</si>
  <si>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</si>
  <si>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</si>
  <si>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</si>
  <si>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</si>
  <si>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</si>
  <si>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</si>
  <si>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</si>
  <si>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</si>
  <si>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</si>
  <si>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</si>
  <si>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</si>
  <si>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</si>
  <si>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</si>
  <si>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</si>
  <si>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</si>
  <si>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</si>
  <si>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</si>
  <si>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</si>
  <si>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</si>
  <si>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</si>
  <si>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</si>
  <si>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</si>
  <si>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</si>
  <si>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</si>
  <si>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</si>
  <si>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</si>
  <si>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</si>
  <si>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</si>
  <si>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</si>
  <si>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</si>
  <si>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</si>
  <si>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</si>
  <si>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</si>
  <si>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</si>
  <si>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</si>
  <si>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</si>
  <si>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</si>
  <si>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</si>
  <si>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</si>
  <si>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</si>
  <si>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</si>
  <si>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</si>
  <si>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</si>
  <si>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</si>
  <si>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</si>
  <si>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</si>
  <si>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</si>
  <si>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</si>
  <si>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</si>
  <si>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</si>
  <si>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</si>
  <si>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</si>
  <si>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</si>
  <si>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</si>
  <si>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</si>
  <si>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</si>
  <si>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</si>
  <si>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</si>
  <si>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</si>
  <si>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</si>
  <si>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</si>
  <si>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</si>
  <si>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</si>
  <si>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</si>
  <si>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</si>
  <si>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</si>
  <si>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</si>
  <si>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</si>
  <si>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</si>
  <si>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</si>
  <si>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</si>
  <si>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</si>
  <si>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</si>
  <si>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</si>
  <si>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</si>
  <si>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</si>
  <si>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</si>
  <si>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</si>
  <si>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</si>
  <si>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</si>
  <si>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</si>
  <si>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</si>
  <si>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</si>
  <si>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</si>
  <si>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</si>
  <si>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</si>
  <si>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</si>
  <si>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</si>
  <si>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</si>
  <si>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</si>
  <si>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</si>
  <si>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</si>
  <si>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</si>
  <si>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</si>
  <si>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</si>
  <si>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</si>
  <si>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</si>
  <si>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</si>
  <si>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</si>
  <si>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</si>
  <si>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</si>
  <si>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</si>
  <si>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</si>
  <si>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</si>
  <si>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</si>
  <si>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</si>
  <si>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</si>
  <si>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</si>
  <si>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</si>
  <si>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</si>
  <si>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</si>
  <si>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</si>
  <si>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</si>
  <si>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</si>
  <si>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</si>
  <si>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</si>
  <si>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</si>
  <si>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</si>
  <si>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</si>
  <si>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</si>
  <si>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</si>
  <si>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</si>
  <si>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</si>
  <si>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</si>
  <si>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</si>
  <si>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</si>
  <si>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</si>
  <si>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</si>
  <si>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</si>
  <si>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</si>
  <si>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</si>
  <si>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</si>
  <si>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</si>
  <si>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</si>
  <si>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</si>
  <si>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</si>
  <si>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</si>
  <si>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</si>
  <si>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</si>
  <si>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</si>
  <si>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</si>
  <si>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</si>
  <si>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</si>
  <si>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</si>
  <si>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</si>
  <si>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</si>
  <si>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</si>
  <si>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</si>
  <si>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</si>
  <si>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</si>
  <si>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</si>
  <si>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</si>
  <si>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</si>
  <si>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</si>
  <si>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</si>
  <si>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</si>
  <si>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</si>
  <si>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</si>
  <si>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</si>
  <si>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</si>
  <si>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</si>
  <si>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</si>
  <si>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</si>
  <si>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</si>
  <si>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</si>
  <si>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</si>
  <si>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</si>
  <si>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</si>
  <si>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</si>
  <si>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</si>
  <si>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</si>
  <si>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</si>
  <si>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</si>
  <si>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</si>
  <si>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</si>
  <si>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</si>
  <si>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</si>
  <si>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</si>
  <si>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</si>
  <si>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</si>
  <si>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</si>
  <si>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</si>
  <si>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</si>
  <si>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</si>
  <si>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</si>
  <si>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</si>
  <si>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</si>
  <si>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</si>
  <si>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</si>
  <si>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</si>
  <si>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</si>
  <si>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</si>
  <si>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</si>
  <si>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</si>
  <si>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</si>
  <si>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</si>
  <si>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</si>
  <si>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</si>
  <si>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</si>
  <si>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</si>
  <si>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</si>
  <si>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</si>
  <si>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</si>
  <si>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</si>
  <si>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</si>
  <si>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</si>
  <si>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</si>
  <si>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</si>
  <si>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</si>
  <si>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</si>
  <si>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</si>
  <si>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</si>
  <si>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</si>
  <si>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</si>
  <si>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</si>
  <si>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</si>
  <si>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</si>
  <si>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</si>
  <si>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</si>
  <si>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</si>
  <si>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</si>
  <si>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</si>
  <si>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</si>
  <si>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</si>
  <si>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</si>
  <si>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</si>
  <si>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</si>
  <si>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</si>
  <si>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</si>
  <si>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</si>
  <si>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</si>
  <si>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</si>
  <si>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</si>
  <si>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</si>
  <si>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</si>
  <si>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</si>
  <si>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</si>
  <si>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</si>
  <si>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</si>
  <si>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</si>
  <si>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</si>
  <si>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</si>
  <si>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</si>
  <si>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</si>
  <si>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</si>
  <si>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</si>
  <si>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</si>
  <si>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</si>
  <si>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</si>
  <si>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</si>
  <si>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</si>
  <si>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</si>
  <si>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</si>
  <si>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</si>
  <si>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</si>
  <si>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</si>
  <si>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</si>
  <si>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</si>
  <si>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</si>
  <si>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</si>
  <si>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</si>
  <si>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</si>
  <si>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</si>
  <si>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</si>
  <si>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</si>
  <si>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</si>
  <si>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</si>
  <si>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</si>
  <si>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</si>
  <si>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</si>
  <si>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</si>
  <si>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</si>
  <si>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</si>
  <si>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</si>
  <si>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</si>
  <si>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</si>
  <si>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</si>
  <si>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</si>
  <si>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</si>
  <si>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</si>
  <si>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</si>
  <si>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</si>
  <si>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</si>
  <si>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</si>
  <si>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</si>
  <si>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</si>
  <si>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</si>
  <si>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</si>
  <si>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</si>
  <si>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</si>
  <si>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</si>
  <si>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</si>
  <si>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</si>
  <si>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</si>
  <si>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</si>
  <si>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</si>
  <si>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</si>
  <si>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</si>
  <si>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</si>
  <si>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</si>
  <si>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</si>
  <si>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</si>
  <si>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</si>
  <si>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</si>
  <si>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</si>
  <si>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</si>
  <si>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</si>
  <si>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</si>
  <si>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</si>
  <si>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</si>
  <si>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</si>
  <si>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</si>
  <si>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</si>
  <si>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</si>
  <si>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</si>
  <si>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</si>
  <si>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</si>
  <si>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</si>
  <si>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</si>
  <si>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</si>
  <si>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</si>
  <si>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</si>
  <si>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</si>
  <si>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</si>
  <si>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</si>
  <si>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</si>
  <si>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</si>
  <si>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</si>
  <si>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</si>
  <si>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</si>
  <si>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</si>
  <si>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</si>
  <si>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</si>
  <si>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</si>
  <si>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</si>
  <si>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</si>
  <si>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</si>
  <si>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</si>
  <si>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</si>
  <si>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</si>
  <si>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</si>
  <si>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</si>
  <si>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</si>
  <si>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</si>
  <si>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</si>
  <si>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</si>
  <si>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</si>
  <si>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</si>
  <si>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</si>
  <si>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</si>
  <si>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</si>
  <si>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</si>
  <si>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</si>
  <si>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</si>
  <si>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</si>
  <si>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</si>
  <si>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</si>
  <si>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</si>
  <si>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</si>
  <si>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</si>
  <si>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</si>
  <si>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</si>
  <si>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</si>
  <si>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</si>
  <si>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</si>
  <si>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</si>
  <si>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</si>
  <si>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</si>
  <si>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</si>
  <si>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</si>
  <si>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</si>
  <si>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</si>
  <si>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</si>
  <si>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</si>
  <si>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</si>
  <si>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</si>
  <si>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</si>
  <si>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</si>
  <si>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</si>
  <si>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</si>
  <si>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</si>
  <si>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</si>
  <si>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</si>
  <si>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</si>
  <si>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</si>
  <si>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</si>
  <si>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</si>
  <si>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</si>
  <si>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</si>
  <si>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</si>
  <si>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</si>
  <si>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</si>
  <si>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</si>
  <si>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</si>
  <si>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</si>
  <si>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</si>
  <si>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</si>
  <si>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</si>
  <si>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</si>
  <si>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</si>
  <si>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</si>
  <si>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</si>
  <si>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</si>
  <si>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</si>
  <si>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</si>
  <si>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</si>
  <si>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</si>
  <si>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</si>
  <si>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</si>
  <si>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</si>
  <si>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</si>
  <si>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</si>
  <si>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</si>
  <si>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</si>
  <si>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</si>
  <si>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</si>
  <si>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</si>
  <si>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</si>
  <si>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</si>
  <si>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</si>
  <si>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</si>
  <si>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</si>
  <si>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</si>
  <si>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</si>
  <si>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</si>
  <si>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</si>
  <si>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</si>
  <si>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</si>
  <si>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</si>
  <si>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</si>
  <si>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</si>
  <si>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</si>
  <si>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</si>
  <si>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</si>
  <si>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</si>
  <si>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</si>
  <si>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</si>
  <si>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</si>
  <si>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</si>
  <si>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</si>
  <si>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</si>
  <si>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</si>
  <si>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</si>
  <si>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</si>
  <si>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</si>
  <si>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</si>
  <si>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</si>
  <si>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</si>
  <si>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</si>
  <si>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</si>
  <si>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</si>
  <si>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</si>
  <si>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</si>
  <si>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</si>
  <si>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</si>
  <si>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</si>
  <si>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</si>
  <si>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</si>
  <si>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</si>
  <si>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</si>
  <si>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</si>
  <si>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</si>
  <si>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</si>
  <si>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</si>
  <si>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</si>
  <si>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</si>
  <si>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</si>
  <si>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</si>
  <si>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</si>
  <si>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</si>
  <si>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</si>
  <si>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</si>
  <si>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</si>
  <si>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</si>
  <si>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</si>
  <si>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</si>
  <si>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</si>
  <si>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</si>
  <si>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</si>
  <si>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</si>
  <si>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</si>
  <si>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</si>
  <si>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</si>
  <si>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</si>
  <si>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</si>
  <si>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</si>
  <si>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</si>
  <si>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</si>
  <si>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</si>
  <si>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</si>
  <si>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</si>
  <si>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</si>
  <si>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</si>
  <si>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</si>
  <si>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</si>
  <si>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</si>
  <si>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</si>
  <si>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</si>
  <si>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</si>
  <si>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</si>
  <si>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</si>
  <si>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</si>
  <si>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</si>
  <si>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</si>
  <si>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</si>
  <si>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</si>
  <si>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</si>
  <si>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</si>
  <si>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</si>
  <si>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</si>
  <si>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</si>
  <si>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</si>
  <si>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</si>
  <si>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</si>
  <si>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</si>
  <si>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</si>
  <si>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</si>
  <si>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</si>
  <si>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</si>
  <si>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</si>
  <si>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</si>
  <si>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</si>
  <si>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</si>
  <si>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</si>
  <si>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</si>
  <si>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</si>
  <si>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</si>
  <si>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</si>
  <si>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</si>
  <si>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</si>
  <si>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</si>
  <si>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</si>
  <si>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</si>
  <si>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</si>
  <si>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</si>
  <si>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</si>
  <si>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</si>
  <si>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</si>
  <si>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</si>
  <si>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</si>
  <si>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</si>
  <si>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</si>
  <si>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</si>
  <si>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</si>
  <si>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</si>
  <si>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</si>
  <si>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</si>
  <si>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</si>
  <si>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</si>
  <si>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</si>
  <si>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</si>
  <si>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</si>
  <si>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</si>
  <si>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</si>
  <si>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</si>
  <si>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</si>
  <si>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</si>
  <si>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</si>
  <si>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</si>
  <si>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</si>
  <si>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</si>
  <si>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</si>
  <si>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</si>
  <si>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</si>
  <si>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</si>
  <si>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</si>
  <si>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</si>
  <si>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</si>
  <si>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</si>
  <si>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</si>
  <si>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</si>
  <si>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</si>
  <si>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</si>
  <si>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</si>
  <si>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</si>
  <si>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</si>
  <si>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</si>
  <si>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</si>
  <si>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</si>
  <si>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</si>
  <si>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</si>
  <si>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</si>
  <si>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</si>
  <si>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</si>
  <si>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</si>
  <si>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</si>
  <si>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</si>
  <si>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</si>
  <si>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</si>
  <si>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</si>
  <si>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</si>
  <si>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</si>
  <si>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</si>
  <si>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</si>
  <si>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</si>
  <si>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</si>
  <si>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</si>
  <si>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</si>
  <si>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</si>
  <si>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</si>
  <si>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</si>
  <si>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</si>
  <si>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</si>
  <si>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</si>
  <si>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</si>
  <si>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</si>
  <si>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</si>
  <si>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</si>
  <si>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</si>
  <si>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</si>
  <si>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</si>
  <si>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</si>
  <si>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</si>
  <si>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</si>
  <si>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</si>
  <si>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</si>
  <si>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</si>
  <si>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</si>
  <si>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</si>
  <si>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</si>
  <si>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</si>
  <si>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</si>
  <si>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</si>
  <si>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</si>
  <si>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</si>
  <si>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</si>
  <si>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</si>
  <si>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</si>
  <si>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</si>
  <si>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</si>
  <si>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</si>
  <si>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</si>
  <si>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</si>
  <si>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</si>
  <si>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</si>
  <si>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</si>
  <si>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</si>
  <si>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</si>
  <si>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</si>
  <si>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</si>
  <si>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</si>
  <si>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</si>
  <si>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</si>
  <si>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</si>
  <si>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</si>
  <si>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</si>
  <si>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</si>
  <si>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</si>
  <si>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</si>
  <si>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</si>
  <si>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</si>
  <si>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</si>
  <si>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</si>
  <si>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</si>
  <si>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</si>
  <si>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</si>
  <si>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</si>
  <si>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</si>
  <si>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</si>
  <si>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</si>
  <si>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</si>
  <si>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</si>
  <si>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</si>
  <si>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</si>
  <si>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</si>
  <si>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</si>
  <si>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</si>
  <si>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</si>
  <si>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</si>
  <si>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</si>
  <si>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</si>
  <si>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</si>
  <si>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</si>
  <si>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</si>
  <si>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</si>
  <si>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</si>
  <si>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</si>
  <si>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</si>
  <si>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</si>
  <si>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</si>
  <si>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</si>
  <si>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</si>
  <si>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</si>
  <si>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</si>
  <si>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</si>
  <si>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</si>
  <si>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</si>
  <si>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</si>
  <si>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</si>
  <si>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</si>
  <si>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</si>
  <si>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</si>
  <si>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</si>
  <si>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</si>
  <si>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</si>
  <si>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</si>
  <si>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</si>
  <si>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</si>
  <si>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</si>
  <si>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</si>
  <si>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</si>
  <si>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</si>
  <si>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</si>
  <si>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</si>
  <si>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</si>
  <si>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</si>
  <si>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</si>
  <si>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</si>
  <si>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</si>
  <si>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</si>
  <si>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</si>
  <si>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</si>
  <si>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</si>
  <si>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</si>
  <si>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</si>
  <si>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</si>
  <si>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</si>
  <si>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</si>
  <si>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</si>
  <si>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</si>
  <si>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</si>
  <si>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</si>
  <si>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</si>
  <si>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</si>
  <si>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</si>
  <si>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</si>
  <si>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</si>
  <si>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</si>
  <si>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</si>
  <si>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</si>
  <si>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</si>
  <si>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</si>
  <si>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</si>
  <si>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</si>
  <si>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</si>
  <si>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</si>
  <si>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</si>
  <si>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</si>
  <si>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</si>
  <si>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</si>
  <si>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</si>
  <si>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</si>
  <si>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</si>
  <si>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</si>
  <si>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</si>
  <si>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</si>
  <si>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</si>
  <si>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</si>
  <si>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</si>
  <si>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</si>
  <si>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</si>
  <si>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</si>
  <si>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</si>
  <si>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</si>
  <si>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</si>
  <si>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</si>
  <si>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</si>
  <si>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</si>
  <si>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</si>
  <si>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</si>
  <si>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</si>
  <si>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</si>
  <si>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</si>
  <si>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</si>
  <si>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</si>
  <si>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</si>
  <si>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</si>
  <si>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</si>
  <si>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</si>
  <si>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</si>
  <si>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</si>
  <si>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</si>
  <si>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</si>
  <si>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</si>
  <si>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</si>
  <si>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</si>
  <si>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</si>
  <si>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</si>
  <si>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</si>
  <si>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</si>
  <si>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</si>
  <si>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</si>
  <si>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</si>
  <si>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</si>
  <si>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</si>
  <si>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</si>
  <si>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</si>
  <si>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</si>
  <si>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</si>
  <si>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</si>
  <si>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</si>
  <si>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</si>
  <si>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</si>
  <si>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</si>
  <si>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</si>
  <si>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</si>
  <si>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</si>
  <si>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</si>
  <si>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</si>
  <si>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</si>
  <si>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</si>
  <si>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</si>
  <si>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</si>
  <si>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</si>
  <si>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</si>
  <si>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</si>
  <si>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</si>
  <si>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</si>
  <si>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</si>
  <si>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</si>
  <si>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</si>
  <si>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</si>
  <si>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</si>
  <si>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</si>
  <si>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</si>
  <si>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</si>
  <si>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</si>
  <si>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</si>
  <si>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</si>
  <si>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</si>
  <si>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</si>
  <si>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</si>
  <si>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</si>
  <si>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</si>
  <si>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</si>
  <si>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</si>
  <si>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</si>
  <si>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</si>
  <si>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</si>
  <si>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</si>
  <si>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</si>
  <si>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</si>
  <si>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</si>
  <si>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</si>
  <si>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</si>
  <si>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</si>
  <si>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</si>
  <si>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</si>
  <si>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</si>
  <si>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</si>
  <si>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</si>
  <si>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</si>
  <si>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</si>
  <si>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</si>
  <si>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</si>
  <si>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</si>
  <si>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</si>
  <si>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</si>
  <si>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</si>
  <si>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</si>
  <si>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</si>
  <si>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</si>
  <si>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</si>
  <si>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</si>
  <si>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</si>
  <si>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</si>
  <si>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</si>
  <si>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</si>
  <si>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</si>
  <si>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</si>
  <si>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</si>
  <si>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</si>
  <si>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</si>
  <si>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</si>
  <si>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</si>
  <si>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</si>
  <si>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</si>
  <si>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</si>
  <si>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</si>
  <si>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</si>
  <si>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</si>
  <si>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</si>
  <si>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</si>
  <si>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</si>
  <si>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</si>
  <si>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</si>
  <si>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</si>
  <si>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</si>
  <si>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</si>
  <si>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</si>
  <si>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</si>
  <si>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</si>
  <si>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</si>
  <si>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</si>
  <si>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</si>
  <si>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</si>
  <si>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</si>
  <si>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</si>
  <si>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</si>
  <si>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</si>
  <si>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</si>
  <si>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</si>
  <si>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</si>
  <si>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</si>
  <si>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</si>
  <si>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</si>
  <si>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</si>
  <si>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</si>
  <si>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</si>
  <si>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</si>
  <si>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</si>
  <si>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</si>
  <si>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</si>
  <si>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</si>
  <si>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</si>
  <si>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</si>
  <si>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</si>
  <si>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</si>
  <si>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</si>
  <si>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</si>
  <si>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</si>
  <si>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</si>
  <si>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</si>
  <si>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</si>
  <si>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</si>
  <si>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</si>
  <si>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</si>
  <si>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</si>
  <si>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</si>
  <si>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</si>
  <si>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</si>
  <si>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</si>
  <si>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</si>
  <si>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</si>
  <si>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</si>
  <si>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</si>
  <si>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</si>
  <si>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</si>
  <si>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</si>
  <si>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</si>
  <si>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</si>
  <si>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</si>
  <si>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</si>
  <si>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</si>
  <si>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</si>
  <si>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</si>
  <si>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</si>
  <si>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</si>
  <si>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</si>
  <si>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</si>
  <si>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</si>
  <si>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</si>
  <si>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</si>
  <si>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</si>
  <si>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</si>
  <si>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</si>
  <si>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</si>
  <si>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</si>
  <si>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</si>
  <si>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</si>
  <si>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</si>
  <si>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</si>
  <si>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</si>
  <si>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</si>
  <si>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</si>
  <si>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</si>
  <si>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</si>
  <si>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</si>
  <si>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</si>
  <si>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</si>
  <si>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</si>
  <si>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</si>
  <si>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</si>
  <si>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</si>
  <si>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</si>
  <si>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</si>
  <si>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</si>
  <si>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</si>
  <si>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</si>
  <si>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</si>
  <si>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</si>
  <si>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</si>
  <si>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</si>
  <si>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</si>
  <si>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</si>
  <si>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</si>
  <si>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</si>
  <si>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</si>
  <si>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</si>
  <si>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</si>
  <si>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</si>
  <si>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</si>
  <si>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</si>
  <si>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</si>
  <si>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</si>
  <si>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</si>
  <si>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</si>
  <si>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</si>
  <si>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</si>
  <si>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</si>
  <si>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</si>
  <si>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</si>
  <si>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</si>
  <si>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</si>
  <si>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</si>
  <si>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</si>
  <si>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</si>
  <si>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</si>
  <si>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</si>
  <si>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</si>
  <si>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</si>
  <si>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</si>
  <si>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</si>
  <si>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</si>
  <si>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</si>
  <si>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</si>
  <si>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</si>
  <si>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</si>
  <si>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</si>
  <si>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</si>
  <si>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</si>
  <si>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</si>
  <si>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</si>
  <si>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</si>
  <si>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</si>
  <si>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</si>
  <si>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</si>
  <si>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</si>
  <si>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</si>
  <si>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</si>
  <si>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</si>
  <si>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</si>
  <si>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</si>
  <si>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</si>
  <si>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</si>
  <si>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</si>
  <si>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</si>
  <si>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</si>
  <si>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</si>
  <si>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</si>
  <si>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</si>
  <si>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</si>
  <si>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</si>
  <si>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</si>
  <si>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</si>
  <si>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</si>
  <si>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</si>
  <si>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</si>
  <si>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</si>
  <si>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</si>
  <si>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</si>
  <si>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</si>
  <si>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</si>
  <si>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</si>
  <si>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</si>
  <si>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</si>
  <si>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</si>
  <si>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</si>
  <si>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</si>
  <si>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</si>
  <si>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</si>
  <si>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</si>
  <si>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</si>
  <si>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</si>
  <si>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</si>
  <si>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</si>
  <si>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</si>
  <si>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</si>
  <si>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</si>
  <si>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</si>
  <si>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</si>
  <si>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</si>
  <si>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</si>
  <si>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</si>
  <si>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</si>
  <si>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</si>
  <si>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</si>
  <si>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</si>
  <si>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</si>
  <si>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</si>
  <si>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</si>
  <si>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</si>
  <si>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</si>
  <si>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</si>
  <si>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</si>
  <si>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</si>
  <si>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</si>
  <si>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</si>
  <si>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</si>
  <si>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</si>
  <si>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</si>
  <si>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</si>
  <si>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</si>
  <si>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</si>
  <si>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</si>
  <si>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</si>
  <si>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</si>
  <si>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</si>
  <si>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</si>
  <si>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</si>
  <si>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</si>
  <si>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</si>
  <si>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</si>
  <si>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</si>
  <si>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</si>
  <si>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</si>
  <si>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</si>
  <si>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</si>
  <si>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</si>
  <si>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</si>
  <si>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</si>
  <si>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</si>
  <si>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</si>
  <si>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</si>
  <si>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</si>
  <si>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</si>
  <si>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</si>
  <si>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</si>
  <si>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</si>
  <si>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</si>
  <si>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</si>
  <si>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</si>
  <si>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</si>
  <si>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</si>
  <si>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</si>
  <si>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</si>
  <si>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</si>
  <si>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</si>
  <si>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</si>
  <si>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</si>
  <si>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</si>
  <si>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</si>
  <si>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</si>
  <si>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</si>
  <si>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</si>
  <si>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</si>
  <si>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</si>
  <si>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</si>
  <si>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</si>
  <si>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</si>
  <si>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</si>
  <si>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</si>
  <si>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</si>
  <si>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</si>
  <si>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</si>
  <si>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</si>
  <si>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</si>
  <si>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</si>
  <si>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</si>
  <si>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</si>
  <si>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</si>
  <si>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</si>
  <si>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</si>
  <si>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</si>
  <si>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</si>
  <si>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</si>
  <si>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</si>
  <si>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</si>
  <si>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</si>
  <si>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</si>
  <si>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</si>
  <si>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</si>
  <si>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</si>
  <si>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</si>
  <si>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</si>
  <si>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</si>
  <si>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</si>
  <si>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</si>
  <si>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</si>
  <si>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</si>
  <si>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</si>
  <si>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</si>
  <si>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</si>
  <si>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</si>
  <si>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</si>
  <si>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</si>
  <si>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</si>
  <si>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</si>
  <si>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</si>
  <si>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</si>
  <si>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</si>
  <si>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</si>
  <si>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</si>
  <si>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</si>
  <si>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</si>
  <si>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</si>
  <si>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</si>
  <si>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</si>
  <si>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</si>
  <si>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</si>
  <si>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</si>
  <si>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</si>
  <si>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</si>
  <si>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</si>
  <si>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</si>
  <si>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</si>
  <si>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</si>
  <si>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</si>
  <si>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</si>
  <si>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</si>
  <si>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</si>
  <si>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</si>
  <si>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</si>
  <si>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</si>
  <si>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</si>
  <si>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</si>
  <si>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</si>
  <si>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</si>
  <si>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</si>
  <si>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</si>
  <si>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</si>
  <si>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</si>
  <si>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</si>
  <si>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</si>
  <si>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</si>
  <si>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</si>
  <si>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</si>
  <si>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</si>
  <si>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</si>
  <si>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</si>
  <si>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</si>
  <si>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</si>
  <si>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</si>
  <si>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</si>
  <si>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</si>
  <si>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</si>
  <si>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</si>
  <si>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</si>
  <si>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</si>
  <si>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</si>
  <si>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</si>
  <si>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</si>
  <si>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</si>
  <si>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</si>
  <si>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</si>
  <si>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</si>
  <si>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</si>
  <si>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</si>
  <si>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</si>
  <si>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</si>
  <si>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</si>
  <si>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</si>
  <si>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</si>
  <si>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</si>
  <si>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</si>
  <si>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</si>
  <si>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</si>
  <si>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</si>
  <si>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</si>
  <si>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</si>
  <si>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</si>
  <si>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</si>
  <si>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</si>
  <si>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</si>
  <si>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</si>
  <si>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</si>
  <si>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</si>
  <si>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</si>
  <si>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</si>
  <si>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</si>
  <si>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</si>
  <si>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</si>
  <si>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</si>
  <si>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</si>
  <si>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</si>
  <si>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</si>
  <si>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</si>
  <si>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</si>
  <si>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</si>
  <si>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</si>
  <si>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</si>
  <si>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</si>
  <si>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</si>
  <si>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</si>
  <si>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</si>
  <si>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</si>
  <si>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</si>
  <si>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</si>
  <si>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</si>
  <si>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</si>
  <si>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</si>
  <si>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</si>
  <si>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</si>
  <si>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</si>
  <si>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</si>
  <si>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</si>
  <si>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</si>
  <si>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</si>
  <si>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</si>
  <si>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</si>
  <si>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</si>
  <si>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</si>
  <si>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</si>
  <si>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</si>
  <si>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</si>
  <si>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</si>
  <si>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</si>
  <si>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</si>
  <si>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</si>
  <si>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</si>
  <si>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</si>
  <si>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</si>
  <si>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</si>
  <si>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</si>
  <si>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</si>
  <si>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</si>
  <si>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</si>
  <si>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</si>
  <si>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</si>
  <si>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</si>
  <si>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</si>
  <si>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</si>
  <si>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</si>
  <si>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</si>
  <si>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</si>
  <si>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</si>
  <si>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</si>
  <si>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</si>
  <si>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</si>
  <si>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</si>
  <si>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</si>
  <si>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</si>
  <si>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</si>
  <si>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</si>
  <si>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</si>
  <si>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</si>
  <si>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</si>
  <si>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</si>
  <si>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</si>
  <si>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</si>
  <si>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</si>
  <si>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</si>
  <si>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</si>
  <si>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</si>
  <si>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</si>
  <si>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</si>
  <si>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</si>
  <si>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</si>
  <si>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</si>
  <si>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</si>
  <si>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</si>
  <si>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</si>
  <si>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</si>
  <si>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</si>
  <si>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</si>
  <si>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</si>
  <si>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</si>
  <si>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</si>
  <si>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</si>
  <si>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</si>
  <si>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</si>
  <si>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</si>
  <si>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</si>
  <si>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</si>
  <si>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</si>
  <si>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</si>
  <si>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</si>
  <si>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</si>
  <si>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</si>
  <si>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</si>
  <si>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</si>
  <si>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</si>
  <si>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</si>
  <si>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</si>
  <si>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</si>
  <si>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</si>
  <si>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</si>
  <si>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</si>
  <si>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</si>
  <si>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</si>
  <si>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</si>
  <si>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</si>
  <si>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</si>
  <si>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</si>
  <si>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</si>
  <si>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</si>
  <si>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</si>
  <si>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</si>
  <si>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</si>
  <si>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</si>
  <si>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</si>
  <si>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</si>
  <si>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</si>
  <si>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</si>
  <si>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</si>
  <si>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</si>
  <si>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</si>
  <si>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</si>
  <si>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</si>
  <si>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</si>
  <si>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</si>
  <si>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</si>
  <si>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</si>
  <si>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</si>
  <si>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</si>
  <si>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</si>
  <si>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</si>
  <si>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</si>
  <si>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</si>
  <si>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</si>
  <si>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</si>
  <si>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</si>
  <si>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</si>
  <si>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</si>
  <si>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</si>
  <si>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</si>
  <si>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</si>
  <si>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</si>
  <si>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</si>
  <si>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</si>
  <si>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</si>
  <si>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</si>
  <si>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</si>
  <si>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</si>
  <si>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</si>
  <si>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</si>
  <si>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</si>
  <si>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</si>
  <si>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</si>
  <si>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</si>
  <si>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</si>
  <si>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</si>
  <si>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</si>
  <si>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</si>
  <si>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</si>
  <si>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</si>
  <si>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</si>
  <si>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</si>
  <si>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</si>
  <si>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</si>
  <si>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</si>
  <si>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</si>
  <si>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</si>
  <si>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</si>
  <si>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</si>
  <si>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</si>
  <si>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</si>
  <si>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</si>
  <si>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</si>
  <si>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</si>
  <si>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</si>
  <si>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</si>
  <si>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</si>
  <si>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</si>
  <si>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</si>
  <si>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</si>
  <si>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</si>
  <si>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</si>
  <si>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</si>
  <si>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</si>
  <si>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</si>
  <si>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</si>
  <si>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</si>
  <si>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</si>
  <si>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</si>
  <si>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</si>
  <si>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</si>
  <si>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</si>
  <si>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</si>
  <si>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</si>
  <si>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</si>
  <si>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</si>
  <si>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</si>
  <si>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</si>
  <si>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</si>
  <si>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</si>
  <si>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</si>
  <si>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</si>
  <si>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</si>
  <si>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</si>
  <si>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</si>
  <si>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</si>
  <si>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</si>
  <si>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</si>
  <si>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</si>
  <si>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</si>
  <si>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</si>
  <si>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</si>
  <si>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</si>
  <si>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</si>
  <si>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</si>
  <si>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</si>
  <si>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</si>
  <si>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</si>
  <si>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</si>
  <si>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</si>
  <si>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</si>
  <si>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</si>
  <si>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</si>
  <si>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</si>
  <si>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</si>
  <si>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</si>
  <si>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</si>
  <si>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</si>
  <si>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</si>
  <si>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</si>
  <si>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</si>
  <si>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</si>
  <si>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</si>
  <si>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</si>
  <si>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</si>
  <si>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</si>
  <si>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</si>
  <si>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</si>
  <si>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</si>
  <si>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</si>
  <si>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</si>
  <si>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</si>
  <si>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</si>
  <si>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</si>
  <si>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</si>
  <si>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</si>
  <si>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</si>
  <si>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</si>
  <si>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</si>
  <si>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</si>
  <si>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</si>
  <si>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</si>
  <si>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</si>
  <si>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</si>
  <si>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</si>
  <si>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</si>
  <si>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</si>
  <si>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</si>
  <si>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</si>
  <si>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</si>
  <si>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</si>
  <si>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</si>
  <si>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</si>
  <si>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</si>
  <si>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</si>
  <si>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</si>
  <si>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</si>
  <si>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</si>
  <si>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</si>
  <si>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</si>
  <si>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</si>
  <si>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</si>
  <si>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</si>
  <si>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</si>
  <si>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</si>
  <si>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</si>
  <si>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</si>
  <si>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</si>
  <si>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</si>
  <si>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</si>
  <si>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</si>
  <si>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</si>
  <si>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</si>
  <si>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</si>
  <si>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</si>
  <si>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</si>
  <si>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</si>
  <si>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</si>
  <si>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</si>
  <si>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</si>
  <si>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</si>
  <si>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</si>
  <si>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</si>
  <si>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</si>
  <si>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</si>
  <si>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</si>
  <si>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</si>
  <si>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</si>
  <si>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</si>
  <si>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</si>
  <si>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</si>
  <si>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</si>
  <si>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</si>
  <si>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</si>
  <si>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</si>
  <si>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</si>
  <si>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</si>
  <si>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</si>
  <si>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</si>
  <si>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</si>
  <si>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</si>
  <si>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</si>
  <si>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</si>
  <si>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</si>
  <si>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</si>
  <si>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</si>
  <si>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</si>
  <si>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</si>
  <si>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</si>
  <si>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</si>
  <si>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</si>
  <si>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</si>
  <si>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</si>
  <si>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</si>
  <si>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</si>
  <si>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</si>
  <si>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</si>
  <si>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</si>
  <si>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</si>
  <si>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</si>
  <si>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</si>
  <si>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</si>
  <si>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</si>
  <si>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</si>
  <si>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</si>
  <si>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</si>
  <si>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</si>
  <si>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</si>
  <si>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</si>
  <si>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</si>
  <si>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</si>
  <si>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</si>
  <si>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</si>
  <si>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</si>
  <si>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</si>
  <si>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</si>
  <si>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</si>
  <si>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</si>
  <si>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</si>
  <si>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</si>
  <si>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</si>
  <si>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</si>
  <si>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</si>
  <si>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</si>
  <si>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</si>
  <si>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</si>
  <si>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</si>
  <si>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</si>
  <si>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</si>
  <si>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</si>
  <si>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</si>
  <si>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</si>
  <si>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</si>
  <si>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</si>
  <si>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</si>
  <si>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</si>
  <si>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</si>
  <si>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</si>
  <si>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</si>
  <si>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</si>
  <si>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</si>
  <si>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</si>
  <si>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</si>
  <si>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</si>
  <si>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</si>
  <si>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</si>
  <si>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</si>
  <si>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</si>
  <si>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</si>
  <si>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</si>
  <si>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</si>
  <si>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</si>
  <si>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</si>
  <si>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</si>
  <si>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</si>
  <si>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</si>
  <si>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</si>
  <si>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</si>
  <si>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</si>
  <si>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</si>
  <si>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</si>
  <si>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</si>
  <si>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</si>
  <si>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</si>
  <si>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</si>
  <si>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</si>
  <si>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</si>
  <si>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</si>
  <si>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</si>
  <si>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</si>
  <si>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</si>
  <si>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</si>
  <si>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</si>
  <si>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</si>
  <si>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</si>
  <si>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</si>
  <si>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</si>
  <si>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</si>
  <si>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</si>
  <si>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</si>
  <si>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</si>
  <si>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</si>
  <si>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</si>
  <si>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</si>
  <si>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</si>
  <si>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</si>
  <si>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</si>
  <si>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</si>
  <si>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</si>
  <si>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</si>
  <si>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</si>
  <si>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</si>
  <si>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</si>
  <si>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</si>
  <si>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</si>
  <si>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</si>
  <si>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</si>
  <si>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</si>
  <si>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</si>
  <si>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</si>
  <si>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</si>
  <si>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</si>
  <si>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</si>
  <si>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</si>
  <si>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</si>
  <si>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</si>
  <si>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</si>
  <si>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</si>
  <si>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</si>
  <si>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</si>
  <si>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</si>
  <si>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</si>
  <si>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</si>
  <si>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</si>
  <si>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</si>
  <si>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</si>
  <si>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</si>
  <si>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</si>
  <si>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</si>
  <si>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</si>
  <si>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</si>
  <si>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</si>
  <si>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</si>
  <si>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</si>
  <si>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</si>
  <si>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</si>
  <si>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</si>
  <si>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</si>
  <si>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</si>
  <si>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</si>
  <si>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</si>
  <si>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</si>
  <si>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</si>
  <si>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</si>
  <si>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</si>
  <si>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</si>
  <si>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</si>
  <si>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</si>
  <si>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</si>
  <si>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</si>
  <si>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</si>
  <si>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</si>
  <si>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</si>
  <si>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</si>
  <si>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</si>
  <si>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</si>
  <si>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</si>
  <si>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</si>
  <si>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</si>
  <si>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</si>
  <si>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</si>
  <si>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</si>
  <si>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</si>
  <si>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</si>
  <si>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</si>
  <si>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</si>
  <si>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</si>
  <si>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</si>
  <si>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</si>
  <si>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</si>
  <si>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</si>
  <si>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</si>
  <si>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</si>
  <si>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</si>
  <si>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</si>
  <si>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</si>
  <si>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</si>
  <si>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</si>
  <si>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</si>
  <si>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</si>
  <si>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</si>
  <si>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</si>
  <si>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</si>
  <si>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</si>
  <si>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</si>
  <si>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</si>
  <si>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</si>
  <si>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</si>
  <si>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</si>
  <si>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</si>
  <si>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</si>
  <si>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</si>
  <si>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</si>
  <si>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</si>
  <si>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</si>
  <si>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</si>
  <si>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</si>
  <si>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</si>
  <si>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</si>
  <si>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</si>
  <si>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</si>
  <si>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</si>
  <si>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</si>
  <si>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</si>
  <si>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</si>
  <si>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</si>
  <si>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</si>
  <si>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</si>
  <si>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</si>
  <si>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</si>
  <si>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</si>
  <si>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</si>
  <si>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</si>
  <si>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</si>
  <si>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</si>
  <si>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</si>
  <si>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</si>
  <si>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</si>
  <si>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</si>
  <si>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</si>
  <si>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</si>
  <si>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</si>
  <si>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</si>
  <si>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</si>
  <si>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</si>
  <si>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</si>
  <si>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</si>
  <si>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</si>
  <si>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</si>
  <si>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</si>
  <si>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</si>
  <si>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</si>
  <si>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</si>
  <si>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</si>
  <si>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</si>
  <si>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</si>
  <si>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</si>
  <si>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</si>
  <si>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</si>
  <si>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</si>
  <si>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</si>
  <si>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</si>
  <si>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</si>
  <si>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</si>
  <si>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</si>
  <si>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</si>
  <si>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</si>
  <si>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</si>
  <si>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</si>
  <si>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</si>
  <si>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</si>
  <si>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</si>
  <si>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</si>
  <si>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</si>
  <si>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</si>
  <si>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</si>
  <si>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</si>
  <si>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</si>
  <si>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</si>
  <si>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</si>
  <si>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</si>
  <si>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</si>
  <si>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</si>
  <si>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</si>
  <si>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</si>
  <si>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</si>
  <si>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</si>
  <si>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</si>
  <si>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</si>
  <si>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</si>
  <si>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</si>
  <si>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</si>
  <si>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</si>
  <si>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</si>
  <si>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</si>
  <si>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</si>
  <si>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</si>
  <si>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</si>
  <si>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</si>
  <si>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</si>
  <si>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</si>
  <si>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</si>
  <si>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</si>
  <si>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</si>
  <si>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</si>
  <si>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</si>
  <si>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</si>
  <si>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</si>
  <si>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</si>
  <si>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</si>
  <si>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</si>
  <si>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</si>
  <si>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</si>
  <si>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</si>
  <si>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</si>
  <si>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</si>
  <si>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</si>
  <si>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</si>
  <si>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</si>
  <si>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</si>
  <si>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</si>
  <si>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</si>
  <si>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</si>
  <si>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</si>
  <si>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</si>
  <si>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</si>
  <si>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</si>
  <si>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</si>
  <si>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</si>
  <si>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</si>
  <si>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</si>
  <si>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</si>
  <si>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</si>
  <si>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</si>
  <si>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</si>
  <si>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</si>
  <si>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</si>
  <si>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</si>
  <si>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</si>
  <si>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</si>
  <si>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</si>
  <si>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</si>
  <si>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</si>
  <si>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</si>
  <si>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</si>
  <si>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</si>
  <si>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</si>
  <si>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</si>
  <si>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</si>
  <si>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</si>
  <si>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</si>
  <si>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</si>
  <si>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</si>
  <si>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</si>
  <si>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</si>
  <si>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</si>
  <si>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</si>
  <si>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</si>
  <si>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</si>
  <si>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</si>
  <si>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</si>
  <si>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</si>
  <si>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</si>
  <si>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</si>
  <si>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</si>
  <si>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</si>
  <si>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</si>
  <si>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</si>
  <si>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</si>
  <si>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</si>
  <si>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</si>
  <si>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</si>
  <si>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</si>
  <si>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</si>
  <si>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</si>
  <si>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</si>
  <si>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</si>
  <si>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</si>
  <si>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</si>
  <si>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</si>
  <si>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</si>
  <si>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</si>
  <si>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</si>
  <si>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</si>
  <si>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</si>
  <si>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</si>
  <si>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</si>
  <si>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</si>
  <si>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</si>
  <si>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</si>
  <si>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</si>
  <si>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</si>
  <si>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</si>
  <si>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</si>
  <si>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</si>
  <si>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</si>
  <si>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</si>
  <si>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</si>
  <si>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</si>
  <si>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</si>
  <si>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</si>
  <si>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</si>
  <si>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</si>
  <si>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</si>
  <si>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</si>
  <si>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</si>
  <si>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</si>
  <si>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</si>
  <si>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</si>
  <si>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</si>
  <si>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</si>
  <si>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</si>
  <si>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</si>
  <si>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</si>
  <si>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</si>
  <si>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</si>
  <si>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</si>
  <si>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</si>
  <si>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</si>
  <si>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</si>
  <si>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</si>
  <si>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</si>
  <si>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</si>
  <si>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</si>
  <si>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</si>
  <si>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</si>
  <si>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</si>
  <si>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</si>
  <si>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</si>
  <si>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</si>
  <si>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</si>
  <si>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</si>
  <si>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</si>
  <si>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</si>
  <si>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</si>
  <si>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</si>
  <si>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</si>
  <si>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</si>
  <si>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</si>
  <si>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</si>
  <si>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</si>
  <si>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</si>
  <si>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</si>
  <si>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</si>
  <si>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</si>
  <si>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</si>
  <si>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</si>
  <si>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</si>
  <si>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</si>
  <si>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</si>
  <si>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</si>
  <si>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</si>
  <si>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</si>
  <si>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</si>
  <si>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</si>
  <si>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</si>
  <si>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</si>
  <si>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</si>
  <si>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</si>
  <si>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</si>
  <si>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</si>
  <si>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</si>
  <si>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</si>
  <si>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</si>
  <si>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</si>
  <si>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</si>
  <si>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</si>
  <si>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</si>
  <si>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</si>
  <si>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</si>
  <si>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</si>
  <si>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</si>
  <si>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</si>
  <si>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</si>
  <si>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</si>
  <si>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</si>
  <si>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</si>
  <si>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</si>
  <si>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</si>
  <si>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</si>
  <si>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</si>
  <si>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</si>
  <si>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</si>
  <si>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</si>
  <si>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</si>
  <si>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</si>
  <si>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</si>
  <si>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</si>
  <si>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</si>
  <si>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</si>
  <si>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</si>
  <si>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</si>
  <si>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</si>
  <si>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</si>
  <si>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</si>
  <si>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</si>
  <si>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</si>
  <si>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</si>
  <si>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</si>
  <si>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</si>
  <si>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</si>
  <si>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</si>
  <si>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</si>
  <si>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</si>
  <si>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</si>
  <si>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</si>
  <si>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</si>
  <si>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</si>
  <si>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</si>
  <si>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</si>
  <si>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</si>
  <si>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</si>
  <si>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</si>
  <si>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</si>
  <si>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</si>
  <si>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</si>
  <si>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</si>
  <si>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</si>
  <si>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</si>
  <si>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</si>
  <si>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</si>
  <si>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</si>
  <si>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</si>
  <si>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</si>
  <si>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</si>
  <si>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</si>
  <si>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</si>
  <si>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</si>
  <si>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</si>
  <si>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</si>
  <si>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</si>
  <si>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</si>
  <si>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</si>
  <si>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</si>
  <si>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</si>
  <si>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</si>
  <si>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</si>
  <si>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</si>
  <si>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</si>
  <si>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</si>
  <si>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</si>
  <si>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</si>
  <si>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</si>
  <si>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</si>
  <si>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</si>
  <si>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</si>
  <si>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</si>
  <si>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</si>
  <si>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</si>
  <si>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</si>
  <si>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</si>
  <si>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</si>
  <si>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</si>
  <si>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</si>
  <si>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</si>
  <si>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</si>
  <si>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</si>
  <si>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</si>
  <si>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</si>
  <si>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</si>
  <si>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</si>
  <si>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</si>
  <si>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</si>
  <si>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</si>
  <si>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</si>
  <si>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</si>
  <si>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</si>
  <si>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</si>
  <si>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</si>
  <si>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</si>
  <si>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</si>
  <si>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</si>
  <si>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</si>
  <si>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</si>
  <si>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</si>
  <si>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</si>
  <si>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</si>
  <si>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</si>
  <si>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</si>
  <si>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</si>
  <si>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</si>
  <si>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</si>
  <si>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</si>
  <si>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</si>
  <si>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</si>
  <si>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</si>
  <si>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</si>
  <si>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</si>
  <si>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</si>
  <si>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</si>
  <si>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</si>
  <si>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</si>
  <si>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</si>
  <si>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</si>
  <si>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</si>
  <si>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</si>
  <si>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</si>
  <si>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</si>
  <si>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</si>
  <si>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</si>
  <si>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</si>
  <si>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</si>
  <si>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</si>
  <si>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</si>
  <si>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</si>
  <si>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</si>
  <si>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</si>
  <si>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</si>
  <si>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</si>
  <si>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</si>
  <si>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</si>
  <si>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</si>
  <si>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</si>
  <si>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</si>
  <si>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</si>
  <si>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</si>
  <si>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</si>
  <si>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</si>
  <si>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</si>
  <si>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</si>
  <si>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</si>
  <si>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</si>
  <si>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</si>
  <si>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</si>
  <si>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</si>
  <si>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</si>
  <si>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</si>
  <si>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</si>
  <si>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</si>
  <si>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</si>
  <si>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</si>
  <si>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</si>
  <si>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</si>
  <si>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</si>
  <si>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</si>
  <si>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</si>
  <si>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</si>
  <si>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</si>
  <si>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</si>
  <si>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</si>
  <si>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</si>
  <si>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</si>
  <si>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</si>
  <si>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</si>
  <si>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</si>
  <si>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</si>
  <si>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</si>
  <si>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</si>
  <si>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</si>
  <si>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</si>
  <si>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</si>
  <si>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</si>
  <si>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</si>
  <si>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</si>
  <si>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</si>
  <si>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</si>
  <si>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</si>
  <si>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</si>
  <si>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</si>
  <si>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</si>
  <si>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</si>
  <si>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</si>
  <si>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</si>
  <si>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</si>
  <si>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</si>
  <si>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</si>
  <si>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</si>
  <si>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</si>
  <si>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</si>
  <si>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</si>
  <si>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</si>
  <si>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</si>
  <si>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</si>
  <si>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</si>
  <si>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</si>
  <si>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</si>
  <si>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</si>
  <si>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</si>
  <si>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</si>
  <si>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</si>
  <si>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</si>
  <si>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</si>
  <si>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</si>
  <si>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</si>
  <si>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</si>
  <si>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</si>
  <si>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</si>
  <si>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</si>
  <si>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</si>
  <si>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</si>
  <si>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</si>
  <si>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</si>
  <si>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</si>
  <si>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</si>
  <si>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</si>
  <si>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</si>
  <si>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</si>
  <si>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</si>
  <si>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</si>
  <si>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</si>
  <si>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</si>
  <si>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</si>
  <si>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</si>
  <si>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</si>
  <si>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</si>
  <si>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</si>
  <si>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</si>
  <si>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</si>
  <si>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</si>
  <si>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</si>
  <si>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</si>
  <si>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</si>
  <si>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</si>
  <si>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</si>
  <si>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</si>
  <si>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</si>
  <si>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</si>
  <si>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</si>
  <si>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</si>
  <si>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</si>
  <si>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</si>
  <si>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</si>
  <si>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</si>
  <si>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</si>
  <si>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</si>
  <si>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</si>
  <si>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</si>
  <si>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</si>
  <si>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</si>
  <si>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</si>
  <si>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</si>
  <si>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</si>
  <si>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</si>
  <si>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</si>
  <si>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</si>
  <si>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</si>
  <si>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</si>
  <si>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</si>
  <si>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</si>
  <si>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</si>
  <si>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</si>
  <si>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</si>
  <si>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</si>
  <si>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</si>
  <si>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</si>
  <si>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</si>
  <si>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</si>
  <si>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</si>
  <si>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</si>
  <si>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</si>
  <si>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</si>
  <si>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</si>
  <si>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</si>
  <si>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</si>
  <si>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</si>
  <si>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</si>
  <si>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</si>
  <si>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</si>
  <si>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</si>
  <si>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</si>
  <si>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</si>
  <si>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</si>
  <si>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</si>
  <si>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</si>
  <si>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</si>
  <si>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</si>
  <si>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</si>
  <si>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</si>
  <si>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</si>
  <si>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</si>
  <si>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</si>
  <si>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</si>
  <si>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</si>
  <si>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</si>
  <si>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</si>
  <si>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</si>
  <si>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</si>
  <si>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</si>
  <si>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</si>
  <si>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</si>
  <si>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</si>
  <si>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</si>
  <si>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</si>
  <si>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</si>
  <si>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</si>
  <si>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</si>
  <si>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</si>
  <si>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</si>
  <si>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</si>
  <si>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</si>
  <si>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</si>
  <si>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</si>
  <si>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</si>
  <si>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</si>
  <si>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</si>
  <si>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</si>
  <si>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</si>
  <si>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</si>
  <si>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</si>
  <si>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</si>
  <si>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</si>
  <si>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</si>
  <si>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</si>
  <si>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</si>
  <si>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</si>
  <si>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</si>
  <si>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</si>
  <si>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</si>
  <si>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</si>
  <si>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</si>
  <si>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</si>
  <si>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</si>
  <si>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</si>
  <si>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</si>
  <si>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</si>
  <si>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</si>
  <si>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</si>
  <si>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</si>
  <si>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</si>
  <si>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</si>
  <si>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</si>
  <si>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</si>
  <si>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</si>
  <si>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</si>
  <si>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</si>
  <si>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</si>
  <si>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</si>
  <si>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</si>
  <si>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</si>
  <si>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</si>
  <si>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</si>
  <si>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</si>
  <si>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</si>
  <si>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</si>
  <si>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</si>
  <si>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</si>
  <si>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</si>
  <si>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</si>
  <si>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</si>
  <si>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</si>
  <si>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</si>
  <si>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</si>
  <si>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</si>
  <si>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</si>
  <si>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</si>
  <si>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</si>
  <si>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</si>
  <si>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</si>
  <si>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</si>
  <si>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</si>
  <si>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</si>
  <si>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</si>
  <si>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</si>
  <si>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</si>
  <si>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</si>
  <si>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</si>
  <si>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</si>
  <si>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</si>
  <si>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</si>
  <si>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</si>
  <si>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</si>
  <si>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</si>
  <si>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</si>
  <si>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</si>
  <si>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</si>
  <si>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</si>
  <si>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</si>
  <si>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</si>
  <si>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</si>
  <si>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</si>
  <si>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</si>
  <si>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</si>
  <si>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</si>
  <si>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</si>
  <si>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</si>
  <si>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</si>
  <si>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</si>
  <si>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</si>
  <si>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</si>
  <si>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</si>
  <si>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</si>
  <si>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</si>
  <si>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</si>
  <si>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</si>
  <si>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</si>
  <si>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</si>
  <si>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</si>
  <si>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</si>
  <si>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</si>
  <si>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</si>
  <si>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</si>
  <si>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</si>
  <si>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</si>
  <si>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</si>
  <si>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</si>
  <si>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</si>
  <si>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</si>
  <si>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</si>
  <si>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</si>
  <si>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</si>
  <si>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</si>
  <si>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</si>
  <si>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</si>
  <si>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</si>
  <si>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</si>
  <si>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</si>
  <si>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</si>
  <si>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</si>
  <si>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</si>
  <si>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</si>
  <si>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</si>
  <si>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</si>
  <si>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</si>
  <si>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</si>
  <si>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</si>
  <si>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</si>
  <si>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</si>
  <si>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</si>
  <si>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</si>
  <si>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</si>
  <si>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</si>
  <si>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</si>
  <si>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</si>
  <si>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</si>
  <si>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</si>
  <si>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</si>
  <si>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</si>
  <si>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</si>
  <si>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</si>
  <si>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</si>
  <si>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</si>
  <si>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</si>
  <si>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</si>
  <si>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</si>
  <si>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</si>
  <si>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</si>
  <si>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</si>
  <si>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</si>
  <si>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</si>
  <si>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</si>
  <si>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</si>
  <si>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</si>
  <si>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</si>
  <si>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</si>
  <si>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</si>
  <si>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</si>
  <si>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</si>
  <si>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</si>
  <si>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</si>
  <si>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</si>
  <si>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</si>
  <si>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</si>
  <si>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</si>
  <si>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</si>
  <si>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</si>
  <si>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</si>
  <si>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</si>
  <si>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</si>
  <si>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</si>
  <si>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</si>
  <si>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</si>
  <si>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</si>
  <si>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</si>
  <si>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</si>
  <si>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</si>
  <si>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</si>
  <si>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</si>
  <si>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</si>
  <si>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</si>
  <si>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</si>
  <si>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</si>
  <si>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</si>
  <si>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</si>
  <si>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</si>
  <si>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</si>
  <si>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</si>
  <si>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</si>
  <si>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</si>
  <si>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</si>
  <si>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</si>
  <si>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</si>
  <si>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</si>
  <si>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</si>
  <si>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</si>
  <si>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</si>
  <si>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</si>
  <si>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</si>
  <si>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</si>
  <si>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</si>
  <si>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</si>
  <si>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</si>
  <si>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</si>
  <si>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</si>
  <si>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</si>
  <si>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</si>
  <si>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</si>
  <si>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</si>
  <si>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</si>
  <si>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</si>
  <si>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</si>
  <si>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</si>
  <si>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</si>
  <si>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</si>
  <si>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</si>
  <si>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</si>
  <si>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</si>
  <si>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</si>
  <si>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</si>
  <si>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</si>
  <si>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</si>
  <si>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</si>
  <si>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</si>
  <si>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</si>
  <si>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</si>
  <si>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</si>
  <si>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</si>
  <si>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</si>
  <si>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</si>
  <si>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</si>
  <si>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</si>
  <si>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</si>
  <si>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</si>
  <si>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</si>
  <si>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</si>
  <si>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</si>
  <si>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</si>
  <si>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</si>
  <si>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</si>
  <si>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</si>
  <si>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</si>
  <si>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</si>
  <si>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</si>
  <si>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</si>
  <si>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</si>
  <si>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</si>
  <si>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</si>
  <si>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</si>
  <si>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</si>
  <si>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</si>
  <si>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</si>
  <si>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</si>
  <si>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</si>
  <si>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</si>
  <si>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</si>
  <si>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</si>
  <si>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</si>
  <si>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</si>
  <si>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</si>
  <si>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</si>
  <si>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</si>
  <si>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</si>
  <si>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</si>
  <si>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</si>
  <si>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</si>
  <si>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</si>
  <si>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</si>
  <si>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</si>
  <si>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</si>
  <si>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</si>
  <si>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</si>
  <si>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</si>
  <si>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</si>
  <si>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</si>
  <si>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</si>
  <si>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</si>
  <si>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</si>
  <si>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</si>
  <si>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</si>
  <si>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</si>
  <si>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</si>
  <si>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</si>
  <si>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</si>
  <si>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</si>
  <si>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</si>
  <si>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</si>
  <si>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</si>
  <si>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</si>
  <si>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</si>
  <si>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</si>
  <si>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</si>
  <si>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</si>
  <si>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</si>
  <si>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</si>
  <si>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</si>
  <si>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</si>
  <si>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</si>
  <si>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</si>
  <si>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</si>
  <si>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</si>
  <si>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</si>
  <si>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</si>
  <si>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</si>
  <si>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</si>
  <si>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</si>
  <si>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</si>
  <si>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</si>
  <si>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</si>
  <si>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</si>
  <si>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</si>
  <si>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</si>
  <si>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</si>
  <si>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</si>
  <si>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</si>
  <si>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</si>
  <si>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</si>
  <si>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</si>
  <si>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</si>
  <si>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</si>
  <si>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</si>
  <si>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</si>
  <si>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</si>
  <si>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</si>
  <si>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</si>
  <si>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</si>
  <si>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</si>
  <si>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</si>
  <si>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</si>
  <si>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</si>
  <si>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</si>
  <si>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</si>
  <si>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</si>
  <si>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</si>
  <si>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</si>
  <si>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</si>
  <si>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</si>
  <si>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</si>
  <si>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</si>
  <si>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</si>
  <si>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</si>
  <si>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</si>
  <si>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</si>
  <si>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</si>
  <si>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</si>
  <si>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</si>
  <si>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</si>
  <si>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</si>
  <si>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</si>
  <si>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</si>
  <si>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</si>
  <si>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</si>
  <si>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</si>
  <si>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</si>
  <si>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</si>
  <si>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</si>
  <si>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</si>
  <si>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</si>
  <si>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</si>
  <si>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</si>
  <si>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</si>
  <si>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</si>
  <si>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</si>
  <si>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</si>
  <si>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</si>
  <si>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</si>
  <si>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</si>
  <si>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</si>
  <si>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</si>
  <si>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</si>
  <si>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</si>
  <si>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</si>
  <si>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</si>
  <si>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</si>
  <si>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</si>
  <si>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</si>
  <si>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</si>
  <si>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</si>
  <si>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</si>
  <si>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</si>
  <si>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</si>
  <si>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</si>
  <si>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</si>
  <si>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</si>
  <si>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</si>
  <si>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</si>
  <si>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</si>
  <si>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</si>
  <si>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</si>
  <si>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</si>
  <si>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</si>
  <si>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</si>
  <si>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</si>
  <si>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</si>
  <si>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</si>
  <si>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</si>
  <si>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</si>
  <si>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</si>
  <si>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</si>
  <si>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</si>
  <si>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</si>
  <si>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</si>
  <si>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</si>
  <si>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</si>
  <si>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</si>
  <si>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</si>
  <si>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</si>
  <si>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</si>
  <si>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</si>
  <si>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</si>
  <si>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</si>
  <si>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</si>
  <si>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</si>
  <si>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</si>
  <si>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</si>
  <si>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</si>
  <si>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</si>
  <si>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</si>
  <si>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</si>
  <si>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</si>
  <si>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</si>
  <si>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</si>
  <si>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</si>
  <si>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</si>
  <si>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</si>
  <si>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</si>
  <si>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</si>
  <si>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</si>
  <si>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</si>
  <si>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</si>
  <si>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</si>
  <si>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</si>
  <si>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</si>
  <si>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</si>
  <si>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</si>
  <si>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</si>
  <si>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</si>
  <si>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</si>
  <si>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</si>
  <si>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</si>
  <si>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</si>
  <si>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</si>
  <si>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</si>
  <si>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</si>
  <si>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</si>
  <si>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</si>
  <si>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</si>
  <si>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</si>
  <si>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</si>
  <si>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</si>
  <si>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</si>
  <si>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</si>
  <si>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</si>
  <si>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</si>
  <si>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</si>
  <si>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</si>
  <si>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</si>
  <si>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</si>
  <si>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</si>
  <si>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</si>
  <si>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</si>
  <si>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</si>
  <si>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</si>
  <si>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</si>
  <si>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</si>
  <si>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</si>
  <si>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</si>
  <si>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</si>
  <si>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</si>
  <si>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</si>
  <si>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</si>
  <si>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</si>
  <si>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</si>
  <si>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</si>
  <si>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</si>
  <si>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</si>
  <si>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</si>
  <si>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</si>
  <si>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</si>
  <si>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</si>
  <si>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</si>
  <si>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</si>
  <si>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</si>
  <si>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</si>
  <si>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</si>
  <si>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</si>
  <si>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</si>
  <si>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</si>
  <si>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</si>
  <si>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</si>
  <si>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</si>
  <si>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</si>
  <si>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</si>
  <si>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</si>
  <si>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</si>
  <si>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</si>
  <si>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</si>
  <si>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</si>
  <si>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</si>
  <si>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</si>
  <si>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</si>
  <si>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</si>
  <si>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</si>
  <si>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</si>
  <si>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</si>
  <si>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</si>
  <si>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</si>
  <si>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</si>
  <si>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</si>
  <si>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</si>
  <si>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</si>
  <si>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</si>
  <si>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</si>
  <si>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</si>
  <si>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</si>
  <si>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</si>
  <si>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</si>
  <si>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</si>
  <si>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</si>
  <si>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</si>
  <si>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</si>
  <si>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</si>
  <si>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</si>
  <si>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</si>
  <si>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</si>
  <si>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</si>
  <si>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</si>
  <si>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</si>
  <si>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</si>
  <si>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</si>
  <si>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</si>
  <si>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</si>
  <si>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</si>
  <si>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</si>
  <si>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</si>
  <si>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</si>
  <si>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</si>
  <si>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</si>
  <si>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</si>
  <si>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</si>
  <si>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</si>
  <si>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</si>
  <si>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</si>
  <si>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</si>
  <si>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</si>
  <si>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</si>
  <si>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</si>
  <si>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</si>
  <si>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</si>
  <si>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</si>
  <si>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</si>
  <si>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</si>
  <si>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</si>
  <si>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</si>
  <si>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</si>
  <si>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</si>
  <si>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</si>
  <si>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</si>
  <si>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</si>
  <si>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</si>
  <si>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</si>
  <si>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</si>
  <si>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</si>
  <si>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</si>
  <si>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</si>
  <si>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</si>
  <si>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</si>
  <si>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</si>
  <si>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</si>
  <si>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</si>
  <si>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</si>
  <si>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</si>
  <si>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</si>
  <si>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</si>
  <si>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</si>
  <si>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</si>
  <si>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</si>
  <si>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</si>
  <si>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</si>
  <si>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</si>
  <si>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</si>
  <si>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</si>
  <si>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</si>
  <si>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</si>
  <si>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</si>
  <si>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</si>
  <si>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</si>
  <si>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</si>
  <si>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</si>
  <si>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</si>
  <si>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</si>
  <si>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</si>
  <si>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</si>
  <si>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</si>
  <si>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</si>
  <si>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</si>
  <si>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</si>
  <si>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</si>
  <si>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</si>
  <si>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</si>
  <si>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</si>
  <si>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</si>
  <si>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</si>
  <si>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</si>
  <si>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</si>
  <si>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</si>
  <si>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</si>
  <si>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</si>
  <si>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</si>
  <si>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</si>
  <si>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</si>
  <si>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</si>
  <si>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</si>
  <si>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</si>
  <si>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</si>
  <si>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</si>
  <si>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</si>
  <si>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</si>
  <si>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</si>
  <si>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</si>
  <si>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</si>
  <si>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</si>
  <si>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</si>
  <si>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</si>
  <si>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</si>
  <si>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</si>
  <si>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</si>
  <si>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</si>
  <si>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</si>
  <si>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</si>
  <si>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</si>
  <si>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</si>
  <si>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</si>
  <si>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</si>
  <si>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</si>
  <si>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</si>
  <si>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</si>
  <si>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</si>
  <si>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</si>
  <si>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</si>
  <si>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</si>
  <si>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</si>
  <si>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</si>
  <si>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</si>
  <si>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</si>
  <si>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</si>
  <si>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</si>
  <si>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</si>
  <si>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</si>
  <si>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</si>
  <si>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</si>
  <si>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</si>
  <si>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</si>
  <si>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</si>
  <si>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</si>
  <si>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</si>
  <si>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</si>
  <si>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</si>
  <si>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</si>
  <si>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</si>
  <si>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</si>
  <si>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</si>
  <si>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</si>
  <si>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</si>
  <si>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</si>
  <si>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</si>
  <si>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</si>
  <si>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</si>
  <si>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</si>
  <si>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</si>
  <si>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</si>
  <si>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</si>
  <si>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</si>
  <si>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</si>
  <si>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</si>
  <si>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</si>
  <si>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</si>
  <si>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</si>
  <si>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</si>
  <si>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</si>
  <si>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</si>
  <si>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</si>
  <si>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</si>
  <si>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</si>
  <si>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</si>
  <si>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</si>
  <si>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</si>
  <si>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</si>
  <si>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</si>
  <si>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</si>
  <si>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</si>
  <si>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</si>
  <si>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</si>
  <si>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</si>
  <si>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</si>
  <si>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</si>
  <si>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</si>
  <si>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</si>
  <si>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</si>
  <si>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</si>
  <si>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</si>
  <si>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</si>
  <si>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</si>
  <si>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</si>
  <si>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</si>
  <si>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</si>
  <si>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</si>
  <si>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</si>
  <si>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</si>
  <si>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</si>
  <si>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</si>
  <si>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</si>
  <si>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</si>
  <si>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</si>
  <si>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</si>
  <si>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</si>
  <si>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</si>
  <si>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</si>
  <si>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</si>
  <si>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</si>
  <si>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</si>
  <si>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</si>
  <si>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</si>
  <si>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</si>
  <si>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</si>
  <si>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</si>
  <si>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</si>
  <si>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</si>
  <si>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</si>
  <si>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</si>
  <si>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</si>
  <si>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</si>
  <si>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</si>
  <si>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</si>
  <si>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</si>
  <si>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</si>
  <si>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</si>
  <si>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</si>
  <si>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</si>
  <si>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</si>
  <si>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</si>
  <si>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</si>
  <si>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</si>
  <si>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</si>
  <si>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</si>
  <si>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</si>
  <si>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</si>
  <si>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</si>
  <si>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</si>
  <si>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</si>
  <si>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</si>
  <si>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</si>
  <si>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</si>
  <si>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</si>
  <si>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</si>
  <si>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</si>
  <si>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</si>
  <si>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</si>
  <si>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</si>
  <si>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</si>
  <si>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</si>
  <si>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</si>
  <si>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</si>
  <si>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</si>
  <si>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</si>
  <si>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</si>
  <si>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</si>
  <si>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</si>
  <si>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</si>
  <si>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</si>
  <si>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</si>
  <si>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</si>
  <si>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</si>
  <si>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</si>
  <si>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</si>
  <si>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</si>
  <si>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</si>
  <si>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</si>
  <si>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</si>
  <si>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</si>
  <si>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</si>
  <si>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</si>
  <si>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</si>
  <si>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</si>
  <si>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</si>
  <si>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</si>
  <si>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</si>
  <si>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</si>
  <si>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</si>
  <si>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</si>
  <si>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</si>
  <si>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</si>
  <si>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</si>
  <si>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</si>
  <si>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</si>
  <si>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</si>
  <si>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</si>
  <si>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</si>
  <si>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</si>
  <si>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</si>
  <si>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</si>
  <si>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</si>
  <si>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</si>
  <si>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</si>
  <si>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</si>
  <si>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</si>
  <si>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</si>
  <si>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</si>
  <si>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</si>
  <si>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</si>
  <si>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</si>
  <si>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</si>
  <si>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</si>
  <si>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</si>
  <si>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</si>
  <si>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</si>
  <si>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</si>
  <si>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</si>
  <si>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</si>
  <si>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</si>
  <si>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</si>
  <si>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</si>
  <si>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</si>
  <si>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</si>
  <si>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</si>
  <si>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</si>
  <si>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</si>
  <si>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</si>
  <si>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</si>
  <si>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</si>
  <si>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</si>
  <si>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</si>
  <si>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</si>
  <si>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</si>
  <si>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</si>
  <si>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</si>
  <si>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</si>
  <si>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</si>
  <si>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</si>
  <si>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</si>
  <si>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</si>
  <si>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</si>
  <si>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</si>
  <si>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</si>
  <si>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</si>
  <si>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</si>
  <si>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</si>
  <si>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</si>
  <si>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</si>
  <si>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</si>
  <si>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</si>
  <si>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</si>
  <si>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</si>
  <si>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</si>
  <si>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</si>
  <si>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</si>
  <si>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</si>
  <si>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</si>
  <si>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</si>
  <si>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</si>
  <si>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</si>
  <si>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</si>
  <si>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</si>
  <si>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</si>
  <si>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</si>
  <si>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</si>
  <si>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</si>
  <si>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</si>
  <si>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</si>
  <si>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</si>
  <si>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</si>
  <si>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</si>
  <si>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</si>
  <si>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</si>
  <si>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</si>
  <si>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</si>
  <si>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</si>
  <si>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</si>
  <si>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</si>
  <si>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</si>
  <si>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</si>
  <si>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</si>
  <si>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</si>
  <si>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</si>
  <si>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</si>
  <si>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</si>
  <si>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</si>
  <si>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</si>
  <si>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</si>
  <si>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</si>
  <si>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</si>
  <si>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</si>
  <si>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</si>
  <si>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</si>
  <si>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</si>
  <si>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</si>
  <si>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</si>
  <si>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</si>
  <si>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</si>
  <si>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</si>
  <si>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</si>
  <si>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</si>
  <si>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</si>
  <si>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</si>
  <si>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</si>
  <si>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</si>
  <si>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</si>
  <si>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</si>
  <si>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</si>
  <si>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</si>
  <si>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</si>
  <si>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</si>
  <si>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</si>
  <si>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</si>
  <si>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</si>
  <si>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</si>
  <si>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</si>
  <si>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</si>
  <si>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</si>
  <si>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</si>
  <si>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</si>
  <si>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</si>
  <si>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</si>
  <si>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</si>
  <si>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</si>
  <si>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</si>
  <si>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</si>
  <si>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</si>
  <si>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</si>
  <si>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</si>
  <si>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</si>
  <si>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</si>
  <si>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</si>
  <si>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</si>
  <si>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</si>
  <si>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</si>
  <si>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</si>
  <si>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</si>
  <si>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</si>
  <si>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</si>
  <si>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</si>
  <si>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</si>
  <si>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</si>
  <si>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</si>
  <si>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</si>
  <si>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</si>
  <si>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</si>
  <si>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</si>
  <si>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</si>
  <si>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</si>
  <si>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</si>
  <si>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</si>
  <si>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</si>
  <si>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</si>
  <si>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</si>
  <si>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</si>
  <si>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</si>
  <si>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</si>
  <si>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</si>
  <si>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</si>
  <si>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</si>
  <si>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</si>
  <si>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</si>
  <si>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</si>
  <si>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</si>
  <si>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</si>
  <si>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</si>
  <si>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</si>
  <si>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</si>
  <si>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</si>
  <si>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</si>
  <si>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</si>
  <si>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</si>
  <si>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</si>
  <si>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</si>
  <si>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</si>
  <si>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</si>
  <si>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</si>
  <si>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</si>
  <si>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</si>
  <si>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</si>
  <si>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</si>
  <si>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</si>
  <si>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</si>
  <si>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</si>
  <si>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</si>
  <si>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</si>
  <si>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</si>
  <si>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</si>
  <si>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</si>
  <si>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</si>
  <si>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</si>
  <si>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</si>
  <si>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</si>
  <si>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</si>
  <si>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</si>
  <si>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</si>
  <si>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</si>
  <si>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</si>
  <si>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</si>
  <si>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</si>
  <si>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</si>
  <si>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</si>
  <si>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</si>
  <si>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</si>
  <si>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</si>
  <si>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</si>
  <si>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</si>
  <si>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</si>
  <si>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</si>
  <si>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</si>
  <si>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</si>
  <si>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</si>
  <si>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</si>
  <si>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</si>
  <si>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</si>
  <si>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</si>
  <si>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</si>
  <si>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</si>
  <si>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</si>
  <si>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</si>
  <si>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</si>
  <si>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</si>
  <si>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</si>
  <si>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</si>
  <si>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</si>
  <si>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</si>
  <si>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</si>
  <si>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</si>
  <si>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</si>
  <si>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</si>
  <si>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</si>
  <si>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</si>
  <si>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</si>
  <si>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</si>
  <si>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</si>
  <si>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</si>
  <si>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</si>
  <si>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</si>
  <si>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</si>
  <si>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</si>
  <si>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</si>
  <si>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</si>
  <si>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</si>
  <si>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</si>
  <si>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</si>
  <si>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</si>
  <si>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</si>
  <si>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</si>
  <si>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</si>
  <si>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</si>
  <si>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</si>
  <si>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</si>
  <si>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</si>
  <si>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</si>
  <si>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</si>
  <si>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</si>
  <si>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</si>
  <si>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</si>
  <si>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</si>
  <si>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</si>
  <si>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</si>
  <si>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</si>
  <si>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</si>
  <si>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</si>
  <si>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</si>
  <si>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</si>
  <si>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</si>
  <si>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</si>
  <si>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</si>
  <si>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</si>
  <si>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</si>
  <si>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</si>
  <si>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</si>
  <si>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</si>
  <si>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</si>
  <si>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</si>
  <si>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</si>
  <si>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</si>
  <si>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</si>
  <si>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</si>
  <si>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</si>
  <si>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</si>
  <si>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</si>
  <si>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</si>
  <si>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</si>
  <si>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</si>
  <si>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</si>
  <si>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</si>
  <si>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</si>
  <si>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</si>
  <si>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</si>
  <si>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</si>
  <si>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</si>
  <si>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</si>
  <si>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</si>
  <si>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</si>
  <si>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</si>
  <si>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</si>
  <si>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</si>
  <si>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</si>
  <si>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</si>
  <si>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</si>
  <si>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</si>
  <si>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</si>
  <si>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</si>
  <si>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</si>
  <si>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</si>
  <si>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</si>
  <si>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</si>
  <si>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</si>
  <si>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</si>
  <si>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</si>
  <si>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</si>
  <si>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</si>
  <si>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</si>
  <si>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</si>
  <si>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</si>
  <si>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</si>
  <si>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</si>
  <si>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</si>
  <si>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</si>
  <si>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</si>
  <si>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</si>
  <si>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</si>
  <si>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</si>
  <si>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</si>
  <si>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</si>
  <si>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</si>
  <si>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</si>
  <si>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</si>
  <si>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</si>
  <si>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</si>
  <si>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</si>
  <si>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</si>
  <si>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</si>
  <si>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</si>
  <si>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</si>
  <si>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</si>
  <si>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</si>
  <si>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</si>
  <si>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</si>
  <si>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</si>
  <si>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</si>
  <si>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</si>
  <si>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</si>
  <si>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</si>
  <si>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</si>
  <si>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</si>
  <si>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</si>
  <si>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</si>
  <si>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</si>
  <si>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</si>
  <si>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</si>
  <si>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</si>
  <si>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</si>
  <si>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</si>
  <si>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</si>
  <si>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</si>
  <si>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</si>
  <si>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</si>
  <si>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</si>
  <si>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</si>
  <si>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</si>
  <si>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</si>
  <si>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</si>
  <si>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</si>
  <si>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</si>
  <si>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</si>
  <si>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</si>
  <si>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</si>
  <si>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</si>
  <si>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</si>
  <si>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</si>
  <si>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</si>
  <si>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</si>
  <si>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</si>
  <si>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</si>
  <si>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</si>
  <si>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</si>
  <si>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</si>
  <si>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</si>
  <si>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</si>
  <si>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</si>
  <si>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</si>
  <si>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</si>
  <si>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</si>
  <si>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</si>
  <si>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</si>
  <si>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</si>
  <si>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</si>
  <si>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</si>
  <si>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</si>
  <si>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</si>
  <si>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</si>
  <si>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</si>
  <si>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</si>
  <si>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</si>
  <si>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</si>
  <si>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</si>
  <si>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</si>
  <si>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</si>
  <si>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</si>
  <si>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</si>
  <si>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</si>
  <si>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</si>
  <si>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</si>
  <si>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</si>
  <si>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</si>
  <si>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</si>
  <si>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</si>
  <si>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</si>
  <si>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</si>
  <si>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</si>
  <si>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</si>
  <si>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</si>
  <si>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</si>
  <si>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</si>
  <si>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</si>
  <si>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</si>
  <si>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</si>
  <si>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</si>
  <si>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</si>
  <si>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</si>
  <si>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</si>
  <si>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</si>
  <si>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</si>
  <si>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</si>
  <si>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</si>
  <si>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</si>
  <si>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</si>
  <si>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</si>
  <si>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</si>
  <si>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</si>
  <si>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</si>
  <si>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</si>
  <si>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</si>
  <si>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</si>
  <si>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</si>
  <si>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</si>
  <si>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</si>
  <si>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</si>
  <si>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</si>
  <si>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</si>
  <si>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</si>
  <si>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</si>
  <si>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</si>
  <si>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</si>
  <si>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</si>
  <si>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</si>
  <si>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</si>
  <si>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</si>
  <si>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</si>
  <si>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</si>
  <si>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</si>
  <si>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</si>
  <si>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</si>
  <si>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</si>
  <si>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</si>
  <si>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</si>
  <si>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</si>
  <si>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</si>
  <si>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</si>
  <si>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</si>
  <si>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</si>
  <si>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</si>
  <si>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</si>
  <si>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</si>
  <si>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</si>
  <si>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</si>
  <si>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</si>
  <si>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</si>
  <si>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</si>
  <si>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</si>
  <si>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</si>
  <si>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</si>
  <si>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</si>
  <si>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</si>
  <si>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</si>
  <si>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</si>
  <si>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</si>
  <si>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</si>
  <si>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</si>
  <si>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</si>
  <si>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</si>
  <si>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</si>
  <si>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</si>
  <si>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</si>
  <si>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</si>
  <si>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</si>
  <si>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</si>
  <si>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</si>
  <si>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</si>
  <si>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</si>
  <si>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</si>
  <si>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</si>
  <si>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</si>
  <si>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</si>
  <si>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</si>
  <si>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</si>
  <si>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</si>
  <si>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</si>
  <si>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</si>
  <si>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</si>
  <si>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</si>
  <si>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</si>
  <si>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</si>
  <si>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</si>
  <si>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</si>
  <si>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</si>
  <si>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</si>
  <si>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</si>
  <si>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</si>
  <si>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</si>
  <si>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</si>
  <si>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</si>
  <si>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</si>
  <si>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</si>
  <si>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</si>
  <si>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</si>
  <si>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</si>
  <si>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</si>
  <si>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</si>
  <si>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</si>
  <si>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</si>
  <si>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</si>
  <si>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</si>
  <si>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</si>
  <si>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</si>
  <si>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</si>
  <si>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</si>
  <si>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</si>
  <si>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</si>
  <si>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</si>
  <si>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</si>
  <si>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</si>
  <si>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</si>
  <si>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</si>
  <si>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</si>
  <si>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</si>
  <si>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</si>
  <si>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</si>
  <si>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</si>
  <si>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</si>
  <si>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</si>
  <si>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</si>
  <si>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</si>
  <si>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</si>
  <si>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</si>
  <si>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</si>
  <si>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</si>
  <si>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</si>
  <si>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</si>
  <si>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</si>
  <si>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</si>
  <si>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</si>
  <si>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</si>
  <si>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</si>
  <si>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</si>
  <si>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</si>
  <si>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</si>
  <si>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</si>
  <si>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</si>
  <si>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</si>
  <si>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</si>
  <si>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</si>
  <si>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</si>
  <si>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</si>
  <si>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</si>
  <si>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</si>
  <si>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</si>
  <si>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</si>
  <si>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</si>
  <si>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</si>
  <si>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</si>
  <si>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</si>
  <si>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</si>
  <si>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</si>
  <si>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</si>
  <si>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</si>
  <si>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</si>
  <si>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</si>
  <si>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</si>
  <si>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</si>
  <si>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</si>
  <si>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</si>
  <si>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</si>
  <si>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</si>
  <si>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</si>
  <si>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</si>
  <si>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</si>
  <si>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</si>
  <si>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</si>
  <si>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</si>
  <si>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</si>
  <si>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</si>
  <si>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</si>
  <si>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</si>
  <si>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</si>
  <si>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</si>
  <si>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</si>
  <si>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</si>
  <si>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</si>
  <si>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</si>
  <si>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</si>
  <si>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</si>
  <si>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</si>
  <si>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</si>
  <si>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</si>
  <si>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</si>
  <si>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</si>
  <si>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</si>
  <si>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</si>
  <si>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</si>
  <si>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</si>
  <si>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</si>
  <si>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</si>
  <si>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</si>
  <si>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</si>
  <si>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</si>
  <si>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</si>
  <si>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</si>
  <si>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</si>
  <si>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</si>
  <si>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</si>
  <si>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</si>
  <si>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</si>
  <si>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</si>
  <si>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</si>
  <si>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</si>
  <si>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</si>
  <si>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</si>
  <si>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</si>
  <si>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</si>
  <si>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</si>
  <si>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</si>
  <si>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</si>
  <si>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</si>
  <si>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</si>
  <si>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</si>
  <si>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</si>
  <si>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</si>
  <si>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</si>
  <si>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</si>
  <si>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</si>
  <si>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</si>
  <si>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</si>
  <si>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</si>
  <si>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</si>
  <si>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</si>
  <si>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</si>
  <si>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</si>
  <si>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</si>
  <si>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</si>
  <si>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</si>
  <si>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</si>
  <si>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</si>
  <si>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</si>
  <si>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</si>
  <si>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</si>
  <si>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</si>
  <si>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</si>
  <si>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</si>
  <si>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</si>
  <si>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</si>
  <si>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</si>
  <si>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</si>
  <si>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</si>
  <si>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</si>
  <si>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</si>
  <si>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</si>
  <si>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</si>
  <si>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</si>
  <si>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</si>
  <si>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</si>
  <si>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</si>
  <si>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</si>
  <si>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</si>
  <si>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</si>
  <si>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</si>
  <si>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</si>
  <si>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</si>
  <si>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</si>
  <si>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</si>
  <si>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</si>
  <si>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</si>
  <si>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</si>
  <si>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</si>
  <si>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</si>
  <si>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</si>
  <si>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</si>
  <si>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</si>
  <si>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</si>
  <si>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</si>
  <si>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</si>
  <si>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</si>
  <si>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</si>
  <si>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</si>
  <si>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</si>
  <si>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</si>
  <si>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</si>
  <si>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</si>
  <si>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</si>
  <si>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</si>
  <si>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</si>
  <si>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</si>
  <si>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</si>
  <si>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</si>
  <si>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</si>
  <si>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</si>
  <si>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</si>
  <si>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</si>
  <si>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</si>
  <si>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</si>
  <si>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</si>
  <si>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</si>
  <si>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</si>
  <si>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</si>
  <si>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</si>
  <si>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</si>
  <si>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</si>
  <si>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</si>
  <si>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</si>
  <si>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</si>
  <si>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</si>
  <si>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</si>
  <si>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</si>
  <si>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</si>
  <si>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</si>
  <si>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</si>
  <si>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</si>
  <si>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</si>
  <si>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</si>
  <si>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</si>
  <si>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</si>
  <si>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</si>
  <si>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</si>
  <si>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</si>
  <si>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</si>
  <si>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</si>
  <si>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</si>
  <si>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</si>
  <si>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</si>
  <si>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</si>
  <si>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</si>
  <si>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</si>
  <si>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</si>
  <si>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</si>
  <si>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</si>
  <si>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</si>
  <si>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</si>
  <si>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</si>
  <si>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</si>
  <si>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</si>
  <si>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</si>
  <si>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</si>
  <si>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</si>
  <si>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</si>
  <si>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</si>
  <si>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</si>
  <si>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</si>
  <si>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</si>
  <si>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</si>
  <si>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</si>
  <si>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</si>
  <si>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</si>
  <si>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</si>
  <si>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</si>
  <si>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</si>
  <si>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</si>
  <si>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</si>
  <si>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</si>
  <si>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</si>
  <si>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</si>
  <si>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</si>
  <si>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</si>
  <si>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</si>
  <si>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</si>
  <si>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</si>
  <si>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</si>
  <si>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</si>
  <si>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</si>
  <si>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</si>
  <si>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</si>
  <si>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</si>
  <si>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</si>
  <si>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</si>
  <si>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</si>
  <si>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</si>
  <si>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</si>
  <si>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</si>
  <si>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</si>
  <si>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</si>
  <si>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</si>
  <si>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</si>
  <si>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</si>
  <si>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</si>
  <si>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</si>
  <si>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</si>
  <si>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</si>
  <si>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</si>
  <si>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</si>
  <si>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</si>
  <si>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</si>
  <si>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</si>
  <si>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</si>
  <si>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</si>
  <si>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</si>
  <si>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</si>
  <si>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</si>
  <si>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</si>
  <si>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</si>
  <si>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</si>
  <si>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</si>
  <si>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</si>
  <si>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</si>
  <si>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</si>
  <si>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</si>
  <si>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</si>
  <si>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</si>
  <si>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</si>
  <si>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</si>
  <si>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</si>
  <si>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</si>
  <si>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</si>
  <si>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</si>
  <si>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</si>
  <si>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</si>
  <si>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</si>
  <si>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</si>
  <si>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</si>
  <si>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</si>
  <si>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</si>
  <si>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</si>
  <si>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</si>
  <si>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</si>
  <si>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</si>
  <si>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</si>
  <si>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</si>
  <si>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</si>
  <si>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</si>
  <si>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</si>
  <si>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</si>
  <si>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</si>
  <si>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</si>
  <si>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</si>
  <si>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</si>
  <si>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</si>
  <si>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</si>
  <si>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</si>
  <si>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</si>
  <si>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</si>
  <si>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</si>
  <si>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</si>
  <si>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</si>
  <si>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</si>
  <si>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</si>
  <si>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</si>
  <si>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</si>
  <si>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</si>
  <si>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</si>
  <si>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</si>
  <si>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</si>
  <si>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</si>
  <si>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</si>
  <si>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</si>
  <si>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</si>
  <si>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</si>
  <si>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</si>
  <si>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</si>
  <si>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</si>
  <si>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</si>
  <si>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</si>
  <si>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</si>
  <si>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</si>
  <si>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</si>
  <si>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</si>
  <si>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</si>
  <si>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</si>
  <si>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</si>
  <si>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</si>
  <si>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</si>
  <si>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</si>
  <si>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</si>
  <si>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</si>
  <si>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</si>
  <si>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</si>
  <si>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</si>
  <si>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</si>
  <si>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</si>
  <si>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</si>
  <si>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</si>
  <si>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</si>
  <si>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</si>
  <si>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</si>
  <si>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</si>
  <si>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</si>
  <si>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</si>
  <si>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</si>
  <si>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</si>
  <si>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</si>
  <si>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</si>
  <si>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</si>
  <si>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</si>
  <si>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</si>
  <si>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</si>
  <si>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</si>
  <si>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</si>
  <si>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</si>
  <si>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</si>
  <si>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</si>
  <si>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</si>
  <si>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</si>
  <si>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</si>
  <si>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</si>
  <si>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</si>
  <si>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</si>
  <si>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</si>
  <si>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</si>
  <si>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</si>
  <si>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</si>
  <si>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</si>
  <si>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</si>
  <si>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</si>
  <si>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</si>
  <si>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</si>
  <si>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</si>
  <si>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</si>
  <si>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</si>
  <si>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</si>
  <si>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</si>
  <si>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</si>
  <si>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</si>
  <si>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</si>
  <si>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</si>
  <si>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</si>
  <si>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</si>
  <si>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</si>
  <si>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</si>
  <si>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</si>
  <si>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</si>
  <si>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</si>
  <si>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</si>
  <si>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</si>
  <si>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</si>
  <si>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</si>
  <si>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</si>
  <si>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</si>
  <si>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</si>
  <si>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</si>
  <si>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</si>
  <si>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</si>
  <si>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</si>
  <si>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</si>
  <si>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</si>
  <si>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</si>
  <si>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</si>
  <si>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</si>
  <si>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</si>
  <si>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</si>
  <si>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</si>
  <si>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</si>
  <si>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</si>
  <si>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</si>
  <si>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</si>
  <si>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</si>
  <si>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</si>
  <si>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</si>
  <si>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</si>
  <si>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</si>
  <si>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</si>
  <si>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</si>
  <si>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</si>
  <si>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</si>
  <si>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</si>
  <si>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</si>
  <si>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</si>
  <si>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</si>
  <si>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</si>
  <si>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</si>
  <si>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</si>
  <si>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</si>
  <si>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</si>
  <si>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</si>
  <si>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</si>
  <si>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</si>
  <si>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</si>
  <si>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</si>
  <si>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</si>
  <si>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</si>
  <si>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</si>
  <si>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</si>
  <si>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</si>
  <si>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</si>
  <si>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</si>
  <si>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</si>
  <si>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</si>
  <si>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</si>
  <si>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</si>
  <si>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</si>
  <si>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</si>
  <si>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</si>
  <si>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</si>
  <si>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</si>
  <si>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</si>
  <si>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</si>
  <si>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</si>
  <si>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</si>
  <si>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</si>
  <si>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</si>
  <si>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</si>
  <si>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</si>
  <si>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</si>
  <si>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</si>
  <si>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</si>
  <si>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</si>
  <si>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</si>
  <si>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</si>
  <si>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</si>
  <si>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</si>
  <si>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</si>
  <si>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</si>
  <si>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</si>
  <si>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</si>
  <si>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</si>
  <si>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</si>
  <si>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</si>
  <si>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</si>
  <si>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</si>
  <si>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</si>
  <si>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</si>
  <si>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</si>
  <si>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</si>
  <si>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</si>
  <si>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</si>
  <si>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</si>
  <si>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</si>
  <si>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</si>
  <si>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</si>
  <si>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</si>
  <si>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</si>
  <si>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</si>
  <si>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</si>
  <si>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</si>
  <si>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</si>
  <si>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</si>
  <si>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</si>
  <si>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</si>
  <si>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</si>
  <si>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</si>
  <si>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</si>
  <si>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</si>
  <si>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</si>
  <si>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</si>
  <si>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</si>
  <si>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</si>
  <si>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</si>
  <si>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</si>
  <si>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</si>
  <si>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</si>
  <si>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</si>
  <si>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</si>
  <si>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</si>
  <si>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</si>
  <si>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</si>
  <si>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</si>
  <si>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</si>
  <si>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</si>
  <si>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</si>
  <si>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</si>
  <si>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</si>
  <si>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</si>
  <si>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</si>
  <si>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</si>
  <si>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</si>
  <si>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</si>
  <si>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</si>
  <si>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</si>
  <si>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</si>
  <si>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</si>
  <si>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</si>
  <si>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</si>
  <si>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</si>
  <si>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</si>
  <si>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</si>
  <si>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</si>
  <si>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</si>
  <si>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</si>
  <si>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</si>
  <si>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</si>
  <si>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</si>
  <si>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</si>
  <si>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</si>
  <si>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</si>
  <si>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</si>
  <si>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</si>
  <si>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</si>
  <si>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</si>
  <si>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</si>
  <si>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</si>
  <si>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</si>
  <si>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</si>
  <si>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</si>
  <si>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</si>
  <si>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</si>
  <si>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</si>
  <si>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</si>
  <si>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</si>
  <si>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</si>
  <si>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</si>
  <si>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</si>
  <si>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</si>
  <si>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</si>
  <si>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</si>
  <si>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</si>
  <si>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</si>
  <si>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</si>
  <si>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</si>
  <si>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</si>
  <si>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</si>
  <si>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</si>
  <si>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</si>
  <si>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</si>
  <si>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</si>
  <si>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</si>
  <si>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</si>
  <si>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</si>
  <si>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</si>
  <si>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</si>
  <si>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</si>
  <si>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</si>
  <si>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</si>
  <si>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</si>
  <si>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</si>
  <si>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</si>
  <si>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</si>
  <si>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</si>
  <si>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</si>
  <si>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</si>
  <si>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</si>
  <si>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</si>
  <si>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</si>
  <si>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</si>
  <si>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</si>
  <si>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</si>
  <si>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</si>
  <si>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</si>
  <si>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</si>
  <si>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</si>
  <si>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</si>
  <si>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</si>
  <si>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</si>
  <si>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</si>
  <si>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</si>
  <si>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</si>
  <si>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</si>
  <si>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</si>
  <si>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</si>
  <si>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</si>
  <si>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</si>
  <si>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</si>
  <si>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</si>
  <si>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</si>
  <si>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</si>
  <si>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</si>
  <si>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</si>
  <si>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</si>
  <si>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</si>
  <si>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</si>
  <si>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</si>
  <si>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</si>
  <si>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</si>
  <si>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</si>
  <si>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</si>
  <si>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</si>
  <si>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</si>
  <si>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</si>
  <si>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</si>
  <si>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</si>
  <si>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</si>
  <si>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</si>
  <si>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</si>
  <si>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</si>
  <si>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</si>
  <si>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</si>
  <si>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</si>
  <si>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</si>
  <si>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</si>
  <si>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</si>
  <si>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</si>
  <si>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</si>
  <si>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</si>
  <si>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</si>
  <si>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</si>
  <si>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</si>
  <si>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</si>
  <si>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</si>
  <si>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</si>
  <si>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</si>
  <si>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</si>
  <si>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</si>
  <si>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</si>
  <si>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</si>
  <si>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</si>
  <si>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</si>
  <si>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</si>
  <si>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</si>
  <si>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</si>
  <si>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</si>
  <si>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</si>
  <si>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</si>
  <si>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</si>
  <si>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</si>
  <si>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</si>
  <si>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</si>
  <si>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</si>
  <si>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</si>
  <si>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</si>
  <si>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</si>
  <si>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</si>
  <si>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</si>
  <si>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</si>
  <si>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</si>
  <si>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</si>
  <si>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</si>
  <si>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</si>
  <si>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</si>
  <si>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</si>
  <si>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</si>
  <si>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</si>
  <si>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</si>
  <si>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</si>
  <si>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</si>
  <si>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</si>
  <si>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</si>
  <si>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</si>
  <si>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</si>
  <si>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</si>
  <si>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</si>
  <si>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</si>
  <si>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</si>
  <si>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</si>
  <si>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</si>
  <si>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</si>
  <si>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</si>
  <si>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</si>
  <si>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</si>
  <si>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</si>
  <si>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</si>
  <si>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</si>
  <si>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</si>
  <si>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</si>
  <si>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</si>
  <si>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</si>
  <si>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</si>
  <si>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</si>
  <si>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</si>
  <si>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</si>
  <si>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</si>
  <si>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</si>
  <si>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</si>
  <si>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</si>
  <si>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</si>
  <si>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</si>
  <si>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</si>
  <si>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</si>
  <si>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</si>
  <si>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</si>
  <si>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</si>
  <si>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</si>
  <si>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</si>
  <si>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</si>
  <si>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</si>
  <si>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</si>
  <si>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</si>
  <si>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</si>
  <si>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</si>
  <si>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</si>
  <si>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</si>
  <si>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</si>
  <si>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</si>
  <si>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</si>
  <si>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</si>
  <si>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</si>
  <si>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</si>
  <si>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</si>
  <si>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</si>
  <si>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</si>
  <si>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</si>
  <si>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</si>
  <si>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</si>
  <si>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</si>
  <si>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</si>
  <si>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</si>
  <si>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</si>
  <si>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</si>
  <si>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</si>
  <si>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</si>
  <si>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</si>
  <si>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</si>
  <si>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</si>
  <si>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</si>
  <si>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</si>
  <si>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</si>
  <si>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</si>
  <si>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</si>
  <si>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</si>
  <si>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</si>
  <si>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</si>
  <si>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</si>
  <si>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</si>
  <si>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</si>
  <si>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</si>
  <si>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</si>
  <si>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</si>
  <si>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</si>
  <si>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</si>
  <si>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</si>
  <si>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</si>
  <si>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</si>
  <si>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</si>
  <si>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</si>
  <si>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</si>
  <si>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</si>
  <si>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</si>
  <si>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</si>
  <si>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</si>
  <si>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</si>
  <si>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</si>
  <si>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</si>
  <si>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</si>
  <si>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</si>
  <si>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</si>
  <si>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</si>
  <si>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</si>
  <si>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</si>
  <si>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</si>
  <si>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</si>
  <si>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</si>
  <si>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</si>
  <si>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</si>
  <si>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</si>
  <si>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</si>
  <si>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</si>
  <si>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</si>
  <si>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</si>
  <si>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</si>
  <si>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</si>
  <si>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</si>
  <si>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</si>
  <si>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</si>
  <si>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</si>
  <si>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</si>
  <si>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</si>
  <si>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</si>
  <si>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</si>
  <si>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</si>
  <si>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</si>
  <si>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</si>
  <si>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</si>
  <si>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</si>
  <si>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</si>
  <si>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</si>
  <si>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</si>
  <si>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</si>
  <si>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</si>
  <si>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</si>
  <si>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</si>
  <si>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</si>
  <si>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</si>
  <si>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</si>
  <si>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</si>
  <si>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</si>
  <si>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</si>
  <si>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</si>
  <si>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</si>
  <si>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</si>
  <si>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</si>
  <si>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</si>
  <si>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</si>
  <si>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</si>
  <si>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</si>
  <si>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</si>
  <si>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</si>
  <si>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</si>
  <si>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</si>
  <si>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</si>
  <si>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</si>
  <si>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</si>
  <si>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</si>
  <si>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</si>
  <si>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</si>
  <si>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</si>
  <si>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</si>
  <si>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</si>
  <si>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</si>
  <si>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</si>
  <si>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</si>
  <si>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</si>
  <si>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</si>
  <si>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</si>
  <si>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</si>
  <si>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</si>
  <si>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</si>
  <si>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</si>
  <si>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</si>
  <si>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</si>
  <si>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</si>
  <si>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</si>
  <si>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</si>
  <si>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</si>
  <si>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</si>
  <si>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</si>
  <si>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</si>
  <si>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</si>
  <si>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</si>
  <si>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</si>
  <si>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</si>
  <si>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</si>
  <si>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</si>
  <si>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</si>
  <si>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</si>
  <si>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</si>
  <si>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</si>
  <si>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</si>
  <si>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</si>
  <si>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</si>
  <si>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</si>
  <si>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</si>
  <si>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</si>
  <si>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</si>
  <si>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</si>
  <si>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</si>
  <si>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</si>
  <si>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</si>
  <si>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</si>
  <si>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</si>
  <si>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</si>
  <si>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</si>
  <si>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</si>
  <si>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</si>
  <si>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</si>
  <si>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</si>
  <si>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</si>
  <si>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</si>
  <si>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</si>
  <si>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</si>
  <si>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</si>
  <si>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</si>
  <si>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</si>
  <si>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</si>
  <si>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</si>
  <si>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</si>
  <si>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</si>
  <si>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</si>
  <si>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</si>
  <si>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</si>
  <si>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</si>
  <si>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</si>
  <si>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</si>
  <si>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</si>
  <si>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</si>
  <si>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</si>
  <si>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</si>
  <si>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</si>
  <si>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</si>
  <si>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</si>
  <si>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</si>
  <si>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</si>
  <si>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</si>
  <si>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</si>
  <si>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</si>
  <si>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</si>
  <si>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</si>
  <si>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</si>
  <si>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</si>
  <si>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</si>
  <si>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</si>
  <si>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</si>
  <si>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</si>
  <si>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</si>
  <si>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</si>
  <si>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</si>
  <si>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</si>
  <si>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</si>
  <si>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</si>
  <si>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</si>
  <si>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</si>
  <si>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</si>
  <si>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</si>
  <si>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</si>
  <si>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</si>
  <si>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</si>
  <si>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</si>
  <si>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</si>
  <si>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</si>
  <si>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</si>
  <si>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</si>
  <si>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</si>
  <si>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</si>
  <si>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</si>
  <si>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</si>
  <si>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</si>
  <si>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</si>
  <si>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</si>
  <si>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</si>
  <si>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</si>
  <si>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</si>
  <si>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</si>
  <si>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</si>
  <si>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</si>
  <si>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</si>
  <si>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</si>
  <si>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</si>
  <si>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</si>
  <si>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</si>
  <si>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</si>
  <si>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</si>
  <si>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</si>
  <si>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</si>
  <si>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</si>
  <si>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</si>
  <si>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</si>
  <si>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</si>
  <si>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</si>
  <si>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</si>
  <si>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</si>
  <si>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</si>
  <si>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</si>
  <si>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</si>
  <si>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</si>
  <si>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</si>
  <si>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</si>
  <si>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</si>
  <si>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</si>
  <si>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</si>
  <si>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</si>
  <si>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</si>
  <si>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</si>
  <si>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</si>
  <si>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</si>
  <si>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</si>
  <si>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</si>
  <si>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</si>
  <si>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</si>
  <si>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</si>
  <si>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</si>
  <si>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</si>
  <si>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</si>
  <si>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</si>
  <si>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</si>
  <si>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</si>
  <si>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</si>
  <si>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</si>
  <si>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</si>
  <si>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</si>
  <si>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</si>
  <si>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</si>
  <si>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</si>
  <si>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</si>
  <si>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</si>
  <si>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</si>
  <si>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</si>
  <si>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</si>
  <si>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</si>
  <si>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</si>
  <si>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</si>
  <si>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</si>
  <si>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</si>
  <si>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</si>
  <si>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</si>
  <si>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</si>
  <si>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</si>
  <si>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</si>
  <si>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</si>
  <si>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</si>
  <si>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</si>
  <si>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</si>
  <si>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</si>
  <si>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</si>
  <si>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</si>
  <si>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</si>
  <si>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</si>
  <si>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</si>
  <si>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</si>
  <si>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</si>
  <si>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</si>
  <si>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</si>
  <si>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</si>
  <si>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</si>
  <si>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</si>
  <si>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</si>
  <si>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</si>
  <si>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</si>
  <si>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</si>
  <si>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</si>
  <si>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</si>
  <si>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</si>
  <si>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</si>
  <si>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</si>
  <si>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</si>
  <si>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</si>
  <si>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</si>
  <si>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</si>
  <si>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</si>
  <si>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</si>
  <si>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</si>
  <si>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</si>
  <si>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</si>
  <si>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</si>
  <si>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</si>
  <si>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</si>
  <si>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</si>
  <si>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</si>
  <si>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</si>
  <si>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</si>
  <si>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</si>
  <si>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</si>
  <si>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</si>
  <si>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</si>
  <si>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</si>
  <si>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</si>
  <si>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</si>
  <si>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</si>
  <si>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</si>
  <si>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</si>
  <si>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</si>
  <si>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</si>
  <si>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</si>
  <si>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</si>
  <si>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</si>
  <si>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</si>
  <si>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</si>
  <si>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</si>
  <si>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</si>
  <si>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</si>
  <si>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</si>
  <si>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</si>
  <si>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</si>
  <si>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</si>
  <si>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</si>
  <si>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</si>
  <si>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</si>
  <si>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</si>
  <si>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</si>
  <si>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</si>
  <si>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</si>
  <si>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</si>
  <si>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</si>
  <si>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</si>
  <si>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</si>
  <si>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</si>
  <si>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</si>
  <si>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</si>
  <si>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</si>
  <si>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</si>
  <si>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</si>
  <si>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</si>
  <si>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</si>
  <si>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</si>
  <si>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</si>
  <si>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</si>
  <si>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</si>
  <si>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</si>
  <si>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</si>
  <si>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</si>
  <si>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</si>
  <si>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</si>
  <si>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</si>
  <si>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</si>
  <si>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</si>
  <si>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</si>
  <si>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</si>
  <si>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</si>
  <si>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</si>
  <si>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</si>
  <si>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</si>
  <si>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</si>
  <si>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</si>
  <si>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</si>
  <si>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</si>
  <si>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</si>
  <si>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</si>
  <si>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</si>
  <si>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</si>
  <si>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</si>
  <si>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</si>
  <si>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</si>
  <si>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</si>
  <si>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</si>
  <si>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</si>
  <si>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</si>
  <si>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</si>
  <si>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</si>
  <si>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</si>
  <si>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</si>
  <si>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</si>
  <si>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</si>
  <si>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</si>
  <si>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</si>
  <si>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</si>
  <si>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</si>
  <si>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</si>
  <si>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</si>
  <si>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</si>
  <si>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</si>
  <si>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</si>
  <si>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</si>
  <si>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</si>
  <si>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</si>
  <si>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</si>
  <si>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</si>
  <si>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</si>
  <si>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</si>
  <si>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</si>
  <si>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</si>
  <si>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</si>
  <si>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</si>
  <si>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</si>
  <si>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</si>
  <si>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</si>
  <si>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</si>
  <si>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</si>
  <si>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</si>
  <si>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</si>
  <si>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</si>
  <si>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</si>
  <si>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</si>
  <si>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</si>
  <si>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</si>
  <si>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</si>
  <si>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</si>
  <si>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</si>
  <si>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</si>
  <si>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</si>
  <si>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</si>
  <si>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</si>
  <si>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</si>
  <si>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</si>
  <si>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</si>
  <si>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</si>
  <si>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</si>
  <si>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</si>
  <si>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</si>
  <si>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</si>
  <si>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</si>
  <si>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</si>
  <si>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</si>
  <si>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</si>
  <si>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</si>
  <si>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</si>
  <si>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</si>
  <si>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</si>
  <si>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</si>
  <si>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</si>
  <si>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</si>
  <si>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</si>
  <si>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</si>
  <si>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</si>
  <si>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</si>
  <si>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</si>
  <si>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</si>
  <si>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</si>
  <si>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</si>
  <si>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</si>
  <si>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</si>
  <si>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</si>
  <si>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</si>
  <si>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</si>
  <si>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</si>
  <si>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</si>
  <si>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</si>
  <si>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</si>
  <si>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</si>
  <si>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</si>
  <si>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</si>
  <si>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</si>
  <si>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</si>
  <si>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</si>
  <si>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</si>
  <si>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</si>
  <si>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</si>
  <si>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</si>
  <si>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</si>
  <si>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</si>
  <si>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</si>
  <si>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</si>
  <si>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</si>
  <si>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</si>
  <si>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</si>
  <si>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</si>
  <si>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</si>
  <si>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</si>
  <si>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</si>
  <si>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</si>
  <si>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</si>
  <si>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</si>
  <si>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</si>
  <si>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</si>
  <si>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</si>
  <si>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</si>
  <si>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</si>
  <si>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</si>
  <si>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</si>
  <si>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</si>
  <si>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</si>
  <si>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</si>
  <si>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</si>
  <si>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</si>
  <si>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</si>
  <si>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</si>
  <si>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</si>
  <si>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</si>
  <si>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</si>
  <si>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</si>
  <si>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</si>
  <si>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</si>
  <si>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</si>
  <si>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</si>
  <si>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</si>
  <si>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</si>
  <si>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</si>
  <si>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</si>
  <si>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</si>
  <si>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</si>
  <si>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</si>
  <si>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</si>
  <si>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</si>
  <si>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</si>
  <si>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</si>
  <si>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</si>
  <si>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</si>
  <si>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</si>
  <si>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</si>
  <si>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</si>
  <si>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</si>
  <si>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</si>
  <si>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</si>
  <si>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</si>
  <si>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</si>
  <si>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</si>
  <si>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</si>
  <si>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</si>
  <si>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</si>
  <si>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</si>
  <si>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</si>
  <si>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</si>
  <si>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</si>
  <si>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</si>
  <si>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</si>
  <si>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</si>
  <si>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</si>
  <si>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</si>
  <si>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</si>
  <si>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</si>
  <si>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</si>
  <si>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</si>
  <si>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</si>
  <si>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</si>
  <si>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</si>
  <si>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</si>
  <si>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</si>
  <si>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</si>
  <si>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</si>
  <si>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</si>
  <si>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</si>
  <si>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</si>
  <si>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</si>
  <si>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</si>
  <si>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</si>
  <si>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</si>
  <si>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</si>
  <si>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</si>
  <si>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</si>
  <si>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</si>
  <si>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</si>
  <si>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</si>
  <si>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</si>
  <si>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</si>
  <si>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</si>
  <si>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</si>
  <si>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</si>
  <si>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</si>
  <si>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</si>
  <si>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</si>
  <si>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</si>
  <si>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</si>
  <si>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</si>
  <si>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</si>
  <si>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</si>
  <si>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</si>
  <si>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</si>
  <si>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</si>
  <si>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</si>
  <si>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</si>
  <si>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</si>
  <si>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</si>
  <si>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</si>
  <si>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</si>
  <si>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</si>
  <si>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</si>
  <si>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</si>
  <si>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</si>
  <si>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</si>
  <si>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</si>
  <si>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</si>
  <si>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</si>
  <si>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</si>
  <si>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</si>
  <si>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</si>
  <si>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</si>
  <si>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</si>
  <si>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</si>
  <si>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</si>
  <si>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</si>
  <si>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</si>
  <si>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</si>
  <si>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</si>
  <si>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</si>
  <si>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</si>
  <si>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</si>
  <si>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</si>
  <si>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</si>
  <si>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</si>
  <si>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</si>
  <si>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</si>
  <si>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</si>
  <si>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</si>
  <si>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</si>
  <si>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</si>
  <si>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</si>
  <si>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</si>
  <si>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</si>
  <si>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</si>
  <si>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</si>
  <si>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</si>
  <si>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</si>
  <si>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</si>
  <si>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</si>
  <si>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</si>
  <si>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</si>
  <si>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</si>
  <si>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</si>
  <si>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</si>
  <si>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</si>
  <si>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</si>
  <si>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</si>
  <si>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</si>
  <si>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</si>
  <si>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</si>
  <si>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</si>
  <si>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</si>
  <si>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</si>
  <si>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</si>
  <si>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</si>
  <si>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</si>
  <si>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</si>
  <si>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</si>
  <si>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</si>
  <si>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</si>
  <si>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</si>
  <si>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</si>
  <si>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</si>
  <si>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</si>
  <si>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</si>
  <si>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</si>
  <si>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</si>
  <si>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</si>
  <si>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</si>
  <si>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</si>
  <si>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</si>
  <si>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</si>
  <si>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</si>
  <si>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</si>
  <si>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</si>
  <si>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</si>
  <si>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</si>
  <si>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</si>
  <si>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</si>
  <si>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</si>
  <si>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</si>
  <si>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</si>
  <si>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</si>
  <si>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</si>
  <si>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</si>
  <si>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</si>
  <si>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</si>
  <si>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</si>
  <si>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</si>
  <si>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</si>
  <si>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</si>
  <si>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</si>
  <si>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</si>
  <si>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</si>
  <si>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</si>
  <si>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</si>
  <si>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</si>
  <si>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</si>
  <si>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</si>
  <si>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</si>
  <si>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</si>
  <si>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</si>
  <si>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</si>
  <si>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</si>
  <si>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</si>
  <si>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</si>
  <si>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</si>
  <si>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</si>
  <si>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</si>
  <si>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</si>
  <si>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</si>
  <si>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</si>
  <si>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</si>
  <si>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</si>
  <si>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</si>
  <si>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</si>
  <si>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</si>
  <si>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</si>
  <si>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</si>
  <si>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</si>
  <si>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</si>
  <si>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</si>
  <si>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</si>
  <si>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</si>
  <si>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</si>
  <si>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</si>
  <si>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</si>
  <si>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</si>
  <si>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</si>
  <si>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</si>
  <si>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</si>
  <si>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</si>
  <si>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</si>
  <si>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</si>
  <si>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</si>
  <si>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</si>
  <si>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</si>
  <si>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</si>
  <si>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</si>
  <si>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</si>
  <si>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</si>
  <si>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</si>
  <si>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</si>
  <si>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</si>
  <si>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</si>
  <si>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</si>
  <si>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</si>
  <si>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</si>
  <si>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</si>
  <si>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</si>
  <si>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</si>
  <si>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</si>
  <si>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</si>
  <si>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</si>
  <si>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</si>
  <si>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</si>
  <si>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</si>
  <si>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</si>
  <si>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</si>
  <si>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</si>
  <si>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</si>
  <si>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</si>
  <si>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</si>
  <si>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</si>
  <si>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</si>
  <si>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</si>
  <si>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</si>
  <si>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</si>
  <si>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</si>
  <si>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</si>
  <si>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</si>
  <si>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</si>
  <si>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</si>
  <si>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</si>
  <si>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</si>
  <si>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</si>
  <si>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</si>
  <si>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</si>
  <si>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</si>
  <si>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</si>
  <si>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</si>
  <si>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</si>
  <si>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</si>
  <si>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</si>
  <si>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</si>
  <si>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</si>
  <si>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</si>
  <si>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</si>
  <si>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</si>
  <si>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</si>
  <si>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</si>
  <si>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</si>
  <si>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</si>
  <si>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</si>
  <si>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</si>
  <si>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</si>
  <si>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</si>
  <si>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</si>
  <si>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</si>
  <si>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</si>
  <si>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</si>
  <si>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</si>
  <si>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</si>
  <si>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</si>
  <si>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</si>
  <si>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</si>
  <si>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</si>
  <si>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</si>
  <si>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</si>
  <si>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</si>
  <si>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</si>
  <si>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</si>
  <si>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</si>
  <si>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</si>
  <si>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</si>
  <si>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</si>
  <si>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</si>
  <si>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</si>
  <si>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</si>
  <si>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</si>
  <si>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</si>
  <si>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</si>
  <si>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</si>
  <si>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</si>
  <si>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</si>
  <si>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</si>
  <si>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</si>
  <si>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</si>
  <si>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</si>
  <si>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</si>
  <si>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</si>
  <si>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</si>
  <si>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</si>
  <si>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</si>
  <si>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</si>
  <si>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</si>
  <si>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</si>
  <si>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</si>
  <si>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</si>
  <si>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</si>
  <si>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</si>
  <si>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</si>
  <si>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</si>
  <si>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</si>
  <si>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</si>
  <si>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</si>
  <si>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</si>
  <si>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</si>
  <si>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</si>
  <si>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</si>
  <si>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</si>
  <si>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</si>
  <si>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</si>
  <si>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</si>
  <si>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</si>
  <si>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</si>
  <si>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</si>
  <si>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</si>
  <si>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</si>
  <si>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</si>
  <si>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</si>
  <si>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</si>
  <si>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</si>
  <si>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</si>
  <si>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</si>
  <si>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</si>
  <si>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</si>
  <si>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</si>
  <si>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</si>
  <si>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</si>
  <si>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</si>
  <si>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</si>
  <si>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</si>
  <si>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</si>
  <si>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</si>
  <si>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</si>
  <si>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</si>
  <si>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</si>
  <si>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</si>
  <si>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</si>
  <si>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</si>
  <si>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</si>
  <si>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</si>
  <si>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</si>
  <si>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</si>
  <si>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</si>
  <si>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</si>
  <si>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</si>
  <si>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</si>
  <si>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</si>
  <si>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</si>
  <si>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</si>
  <si>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</si>
  <si>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</si>
  <si>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</si>
  <si>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</si>
  <si>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</si>
  <si>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</si>
  <si>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</si>
  <si>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</si>
  <si>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</si>
  <si>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</si>
  <si>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</si>
  <si>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</si>
  <si>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</si>
  <si>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</si>
  <si>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</si>
  <si>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</si>
  <si>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</si>
  <si>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</si>
  <si>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</si>
  <si>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</si>
  <si>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</si>
  <si>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</si>
  <si>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</si>
  <si>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</si>
  <si>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</si>
  <si>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</si>
  <si>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</si>
  <si>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</si>
  <si>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</si>
  <si>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</si>
  <si>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</si>
  <si>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</si>
  <si>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</si>
  <si>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</si>
  <si>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</si>
  <si>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</si>
  <si>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</si>
  <si>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</si>
  <si>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</si>
  <si>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</si>
  <si>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</si>
  <si>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</si>
  <si>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</si>
  <si>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</si>
  <si>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</si>
  <si>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</si>
  <si>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</si>
  <si>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</si>
  <si>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</si>
  <si>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</si>
  <si>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</si>
  <si>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</si>
  <si>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</si>
  <si>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</si>
  <si>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</si>
  <si>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</si>
  <si>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</si>
  <si>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</si>
  <si>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</si>
  <si>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</si>
  <si>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</si>
  <si>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</si>
  <si>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</si>
  <si>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</si>
  <si>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</si>
  <si>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</si>
  <si>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</si>
  <si>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</si>
  <si>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</si>
  <si>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</si>
  <si>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</si>
  <si>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</si>
  <si>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</si>
  <si>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</si>
  <si>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</si>
  <si>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</si>
  <si>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</si>
  <si>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</si>
  <si>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</si>
  <si>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</si>
  <si>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</si>
  <si>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</si>
  <si>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</si>
  <si>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</si>
  <si>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</si>
  <si>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</si>
  <si>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</si>
  <si>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</si>
  <si>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</si>
  <si>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</si>
  <si>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</si>
  <si>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</si>
  <si>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</si>
  <si>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</si>
  <si>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</si>
  <si>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</si>
  <si>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</si>
  <si>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</si>
  <si>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</si>
  <si>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</si>
  <si>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</si>
  <si>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</si>
  <si>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</si>
  <si>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</si>
  <si>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</si>
  <si>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</si>
  <si>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</si>
  <si>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</si>
  <si>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</si>
  <si>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</si>
  <si>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</si>
  <si>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</si>
  <si>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</si>
  <si>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</si>
  <si>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</si>
  <si>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</si>
  <si>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</si>
  <si>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</si>
  <si>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</si>
  <si>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</si>
  <si>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</si>
  <si>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</si>
  <si>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</si>
  <si>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</si>
  <si>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</si>
  <si>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</si>
  <si>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</si>
  <si>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</si>
  <si>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</si>
  <si>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</si>
  <si>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</si>
  <si>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</si>
  <si>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</si>
  <si>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</si>
  <si>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</si>
  <si>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</si>
  <si>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</si>
  <si>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</si>
  <si>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</si>
  <si>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</si>
  <si>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</si>
  <si>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</si>
  <si>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</si>
  <si>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</si>
  <si>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</si>
  <si>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</si>
  <si>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</si>
  <si>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</si>
  <si>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</si>
  <si>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</si>
  <si>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</si>
  <si>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</si>
  <si>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</si>
  <si>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</si>
  <si>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</si>
  <si>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</si>
  <si>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</si>
  <si>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</si>
  <si>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</si>
  <si>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</si>
  <si>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</si>
  <si>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</si>
  <si>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</si>
  <si>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</si>
  <si>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</si>
  <si>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</si>
  <si>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</si>
  <si>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</si>
  <si>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</si>
  <si>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</si>
  <si>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</si>
  <si>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</si>
  <si>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</si>
  <si>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</si>
  <si>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</si>
  <si>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</si>
  <si>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</si>
  <si>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</si>
  <si>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</si>
  <si>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</si>
  <si>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</si>
  <si>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</si>
  <si>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</si>
  <si>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</si>
  <si>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</si>
  <si>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</si>
  <si>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</si>
  <si>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</si>
  <si>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</si>
  <si>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</si>
  <si>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</si>
  <si>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</si>
  <si>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</si>
  <si>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</si>
  <si>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</si>
  <si>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</si>
  <si>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</si>
  <si>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</si>
  <si>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</si>
  <si>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</si>
  <si>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</si>
  <si>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</si>
  <si>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</si>
  <si>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</si>
  <si>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</si>
  <si>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</si>
  <si>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</si>
  <si>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</si>
  <si>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</si>
  <si>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</si>
  <si>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</si>
  <si>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</si>
  <si>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</si>
  <si>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</si>
  <si>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</si>
  <si>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</si>
  <si>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</si>
  <si>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</si>
  <si>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</si>
  <si>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</si>
  <si>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</si>
  <si>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</si>
  <si>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</si>
  <si>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</si>
  <si>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</si>
  <si>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</si>
  <si>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</si>
  <si>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</si>
  <si>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</si>
  <si>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</si>
  <si>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</si>
  <si>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</si>
  <si>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</si>
  <si>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</si>
  <si>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</si>
  <si>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</si>
  <si>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</si>
  <si>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</si>
  <si>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</si>
  <si>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</si>
  <si>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</si>
  <si>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</si>
  <si>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</si>
  <si>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</si>
  <si>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</si>
  <si>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</si>
  <si>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</si>
  <si>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</si>
  <si>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</si>
  <si>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</si>
  <si>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</si>
  <si>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</si>
  <si>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</si>
  <si>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</si>
  <si>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</si>
  <si>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</si>
  <si>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</si>
  <si>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</si>
  <si>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</si>
  <si>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</si>
  <si>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</si>
  <si>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</si>
  <si>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</si>
  <si>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</si>
  <si>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</si>
  <si>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</si>
  <si>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</si>
  <si>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</si>
  <si>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</si>
  <si>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</si>
  <si>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</si>
  <si>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</si>
  <si>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</si>
  <si>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</si>
  <si>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</si>
  <si>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</si>
  <si>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</si>
  <si>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</si>
  <si>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</si>
  <si>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</si>
  <si>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</si>
  <si>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</si>
  <si>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</si>
  <si>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</si>
  <si>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</si>
  <si>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</si>
  <si>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</si>
  <si>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</si>
  <si>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</si>
  <si>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</si>
  <si>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</si>
  <si>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</si>
  <si>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</si>
  <si>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</si>
  <si>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</si>
  <si>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</si>
  <si>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</si>
  <si>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</si>
  <si>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</si>
  <si>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</si>
  <si>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</si>
  <si>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</si>
  <si>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</si>
  <si>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</si>
  <si>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</si>
  <si>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</si>
  <si>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</si>
  <si>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</si>
  <si>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</si>
  <si>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</si>
  <si>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</si>
  <si>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</si>
  <si>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</si>
  <si>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</si>
  <si>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</si>
  <si>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</si>
  <si>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</si>
  <si>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</si>
  <si>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</si>
  <si>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</si>
  <si>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</si>
  <si>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</si>
  <si>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</si>
  <si>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</si>
  <si>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</si>
  <si>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</si>
  <si>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</si>
  <si>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</si>
  <si>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</si>
  <si>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</si>
  <si>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</si>
  <si>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</si>
  <si>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</si>
  <si>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</si>
  <si>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</si>
  <si>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</si>
  <si>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</si>
  <si>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</si>
  <si>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</si>
  <si>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</si>
  <si>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</si>
  <si>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</si>
  <si>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</si>
  <si>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</si>
  <si>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</si>
  <si>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</si>
  <si>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</si>
  <si>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</si>
  <si>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</si>
  <si>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</si>
  <si>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</si>
  <si>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</si>
  <si>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</si>
  <si>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</si>
  <si>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</si>
  <si>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</si>
  <si>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</si>
  <si>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</si>
  <si>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</si>
  <si>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</si>
  <si>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</si>
  <si>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</si>
  <si>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</si>
  <si>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</si>
  <si>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</si>
  <si>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</si>
  <si>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</si>
  <si>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</si>
  <si>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</si>
  <si>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</si>
  <si>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</si>
  <si>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</si>
  <si>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</si>
  <si>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</si>
  <si>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</si>
  <si>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</si>
  <si>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</si>
  <si>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</si>
  <si>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</si>
  <si>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</si>
  <si>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</si>
  <si>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</si>
  <si>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</si>
  <si>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</si>
  <si>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</si>
  <si>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</si>
  <si>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</si>
  <si>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</si>
  <si>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</si>
  <si>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</si>
  <si>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</si>
  <si>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</si>
  <si>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</si>
  <si>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</si>
  <si>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</si>
  <si>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</si>
  <si>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</si>
  <si>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</si>
  <si>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</si>
  <si>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</si>
  <si>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</si>
  <si>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</si>
  <si>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</si>
  <si>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</si>
  <si>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</si>
  <si>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</si>
  <si>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</si>
  <si>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</si>
  <si>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</si>
  <si>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</si>
  <si>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</si>
  <si>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</si>
  <si>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</si>
  <si>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</si>
  <si>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</si>
  <si>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</si>
  <si>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</si>
  <si>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</si>
  <si>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</si>
  <si>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</si>
  <si>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</si>
  <si>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</si>
  <si>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</si>
  <si>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</si>
  <si>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</si>
  <si>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</si>
  <si>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</si>
  <si>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</si>
  <si>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</si>
  <si>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</si>
  <si>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</si>
  <si>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</si>
  <si>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</si>
  <si>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</si>
  <si>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</si>
  <si>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</si>
  <si>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</si>
  <si>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</si>
  <si>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</si>
  <si>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</si>
  <si>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</si>
  <si>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</si>
  <si>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</si>
  <si>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</si>
  <si>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</si>
  <si>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</si>
  <si>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</si>
  <si>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</si>
  <si>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</si>
  <si>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</si>
  <si>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</si>
  <si>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</si>
  <si>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</si>
  <si>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</si>
  <si>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</si>
  <si>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</si>
  <si>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</si>
  <si>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</si>
  <si>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</si>
  <si>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</si>
  <si>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</si>
  <si>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</si>
  <si>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</si>
  <si>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</si>
  <si>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</si>
  <si>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</si>
  <si>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</si>
  <si>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</si>
  <si>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</si>
  <si>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</si>
  <si>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</si>
  <si>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</si>
  <si>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</si>
  <si>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</si>
  <si>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</si>
  <si>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</si>
  <si>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</si>
  <si>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</si>
  <si>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</si>
  <si>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</si>
  <si>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</si>
  <si>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</si>
  <si>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</si>
  <si>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</si>
  <si>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</si>
  <si>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</si>
  <si>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</si>
  <si>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</si>
  <si>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</si>
  <si>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</si>
  <si>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</si>
  <si>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</si>
  <si>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</si>
  <si>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</si>
  <si>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</si>
  <si>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</si>
  <si>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</si>
  <si>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</si>
  <si>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</si>
  <si>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</si>
  <si>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</si>
  <si>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</si>
  <si>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</si>
  <si>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</si>
  <si>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</si>
  <si>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</si>
  <si>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</si>
  <si>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</si>
  <si>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</si>
  <si>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</si>
  <si>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</si>
  <si>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</si>
  <si>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</si>
  <si>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</si>
  <si>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</si>
  <si>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</si>
  <si>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</si>
  <si>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</si>
  <si>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</si>
  <si>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</si>
  <si>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</si>
  <si>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</si>
  <si>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</si>
  <si>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</si>
  <si>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</si>
  <si>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</si>
  <si>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</si>
  <si>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</si>
  <si>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</si>
  <si>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</si>
  <si>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</si>
  <si>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</si>
  <si>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</si>
  <si>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</si>
  <si>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</si>
  <si>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</si>
  <si>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</si>
  <si>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</si>
  <si>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</si>
  <si>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</si>
  <si>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</si>
  <si>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</si>
  <si>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</si>
  <si>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</si>
  <si>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</si>
  <si>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</si>
  <si>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</si>
  <si>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</si>
  <si>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</si>
  <si>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</si>
  <si>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</si>
  <si>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</si>
  <si>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</si>
  <si>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</si>
  <si>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</si>
  <si>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</si>
  <si>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</si>
  <si>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</si>
  <si>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</si>
  <si>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</si>
  <si>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</si>
  <si>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</si>
  <si>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</si>
  <si>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</si>
  <si>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</si>
  <si>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</si>
  <si>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</si>
  <si>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</si>
  <si>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</si>
  <si>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</si>
  <si>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</si>
  <si>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</si>
  <si>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</si>
  <si>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</si>
  <si>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</si>
  <si>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</si>
  <si>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</si>
  <si>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</si>
  <si>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</si>
  <si>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</si>
  <si>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</si>
  <si>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</si>
  <si>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</si>
  <si>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</si>
  <si>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</si>
  <si>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</si>
  <si>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</si>
  <si>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</si>
  <si>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</si>
  <si>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</si>
  <si>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</si>
  <si>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</si>
  <si>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</si>
  <si>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</si>
  <si>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</si>
  <si>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</si>
  <si>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</si>
  <si>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</si>
  <si>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</si>
  <si>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</si>
  <si>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</si>
  <si>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</si>
  <si>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</si>
  <si>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</si>
  <si>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</si>
  <si>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</si>
  <si>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</si>
  <si>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</si>
  <si>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</si>
  <si>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</si>
  <si>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</si>
  <si>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</si>
  <si>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</si>
  <si>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</si>
  <si>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</si>
  <si>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</si>
  <si>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</si>
  <si>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</si>
  <si>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</si>
  <si>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</si>
  <si>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</si>
  <si>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</si>
  <si>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</si>
  <si>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</si>
  <si>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</si>
  <si>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</si>
  <si>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</si>
  <si>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</si>
  <si>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</si>
  <si>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</si>
  <si>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</si>
  <si>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</si>
  <si>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</si>
  <si>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</si>
  <si>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</si>
  <si>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</si>
  <si>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</si>
  <si>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</si>
  <si>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</si>
  <si>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</si>
  <si>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</si>
  <si>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</si>
  <si>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</si>
  <si>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</si>
  <si>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</si>
  <si>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</si>
  <si>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</si>
  <si>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</si>
  <si>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</si>
  <si>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</si>
  <si>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</si>
  <si>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</si>
  <si>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</si>
  <si>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</si>
  <si>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</si>
  <si>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</si>
  <si>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</si>
  <si>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</si>
  <si>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</si>
  <si>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</si>
  <si>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</si>
  <si>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</si>
  <si>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</si>
  <si>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</si>
  <si>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</si>
  <si>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</si>
  <si>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</si>
  <si>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</si>
  <si>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</si>
  <si>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</si>
  <si>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</si>
  <si>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</si>
  <si>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</si>
  <si>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</si>
  <si>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</si>
  <si>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</si>
  <si>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</si>
  <si>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</si>
  <si>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</si>
  <si>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</si>
  <si>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</si>
  <si>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</si>
  <si>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</si>
  <si>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</si>
  <si>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</si>
  <si>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</si>
  <si>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</si>
  <si>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</si>
  <si>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</si>
  <si>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</si>
  <si>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</si>
  <si>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</si>
  <si>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</si>
  <si>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</si>
  <si>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</si>
  <si>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</si>
  <si>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</si>
  <si>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</si>
  <si>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</si>
  <si>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</si>
  <si>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</si>
  <si>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</si>
  <si>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</si>
  <si>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</si>
  <si>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</si>
  <si>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</si>
  <si>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</si>
  <si>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</si>
  <si>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</si>
  <si>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</si>
  <si>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</si>
  <si>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</si>
  <si>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</si>
  <si>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</si>
  <si>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</si>
  <si>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</si>
  <si>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</si>
  <si>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</si>
  <si>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</si>
  <si>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</si>
  <si>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</si>
  <si>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</si>
  <si>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</si>
  <si>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</si>
  <si>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</si>
  <si>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</si>
  <si>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</si>
  <si>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</si>
  <si>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</si>
  <si>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</si>
  <si>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</si>
  <si>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</si>
  <si>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</si>
  <si>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</si>
  <si>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</si>
  <si>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</si>
  <si>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</si>
  <si>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</si>
  <si>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</si>
  <si>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</si>
  <si>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</si>
  <si>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</si>
  <si>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</si>
  <si>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</si>
  <si>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</si>
  <si>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</si>
  <si>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</si>
  <si>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</si>
  <si>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</si>
  <si>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</si>
  <si>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</si>
  <si>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</si>
  <si>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</si>
  <si>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</si>
  <si>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</si>
  <si>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</si>
  <si>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</si>
  <si>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</si>
  <si>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</si>
  <si>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</si>
  <si>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</si>
  <si>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</si>
  <si>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</si>
  <si>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</si>
  <si>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</si>
  <si>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</si>
  <si>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</si>
  <si>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</si>
  <si>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</si>
  <si>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</si>
  <si>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</si>
  <si>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</si>
  <si>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</si>
  <si>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</si>
  <si>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</si>
  <si>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</si>
  <si>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</si>
  <si>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</si>
  <si>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</si>
  <si>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</si>
  <si>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</si>
  <si>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</si>
  <si>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</si>
  <si>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</si>
  <si>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</si>
  <si>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</si>
  <si>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</si>
  <si>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</si>
  <si>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</si>
  <si>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</si>
  <si>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</si>
  <si>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</si>
  <si>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</si>
  <si>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</si>
  <si>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</si>
  <si>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</si>
  <si>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</si>
  <si>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</si>
  <si>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</si>
  <si>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</si>
  <si>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</si>
  <si>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</si>
  <si>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</si>
  <si>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</si>
  <si>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</si>
  <si>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</si>
  <si>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</si>
  <si>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</si>
  <si>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</si>
  <si>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</si>
  <si>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</si>
  <si>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</si>
  <si>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</si>
  <si>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</si>
  <si>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</si>
  <si>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</si>
  <si>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</si>
  <si>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</si>
  <si>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</si>
  <si>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</si>
  <si>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</si>
  <si>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</si>
  <si>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</si>
  <si>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</si>
  <si>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</si>
  <si>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</si>
  <si>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</si>
  <si>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</si>
  <si>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</si>
  <si>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</si>
  <si>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</si>
  <si>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</si>
  <si>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</si>
  <si>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</si>
  <si>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</si>
  <si>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</si>
  <si>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</si>
  <si>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</si>
  <si>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</si>
  <si>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</si>
  <si>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</si>
  <si>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</si>
  <si>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</si>
  <si>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</si>
  <si>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</si>
  <si>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</si>
  <si>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</si>
  <si>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</si>
  <si>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</si>
  <si>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</si>
  <si>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</si>
  <si>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</si>
  <si>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</si>
  <si>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</si>
  <si>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</si>
  <si>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</si>
  <si>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</si>
  <si>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</si>
  <si>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</si>
  <si>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</si>
  <si>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</si>
  <si>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</si>
  <si>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</si>
  <si>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</si>
  <si>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</si>
  <si>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</si>
  <si>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</si>
  <si>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</si>
  <si>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</si>
  <si>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</si>
  <si>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</si>
  <si>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</si>
  <si>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</si>
  <si>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</si>
  <si>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</si>
  <si>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</si>
  <si>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</si>
  <si>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</si>
  <si>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</si>
  <si>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</si>
  <si>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</si>
  <si>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</si>
  <si>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</si>
  <si>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</si>
  <si>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</si>
  <si>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</si>
  <si>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</si>
  <si>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</si>
  <si>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</si>
  <si>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</si>
  <si>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</si>
  <si>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</si>
  <si>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</si>
  <si>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</si>
  <si>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</si>
  <si>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</si>
  <si>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</si>
  <si>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</si>
  <si>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</si>
  <si>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</si>
  <si>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</si>
  <si>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</si>
  <si>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</si>
  <si>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</si>
  <si>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</si>
  <si>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</si>
  <si>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</si>
  <si>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</si>
  <si>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</si>
  <si>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</si>
  <si>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</si>
  <si>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</si>
  <si>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</si>
  <si>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</si>
  <si>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</si>
  <si>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</si>
  <si>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</si>
  <si>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</si>
  <si>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</si>
  <si>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</si>
  <si>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</si>
  <si>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</si>
  <si>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</si>
  <si>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</si>
  <si>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</si>
  <si>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</si>
  <si>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</si>
  <si>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</si>
  <si>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</si>
  <si>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</si>
  <si>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</si>
  <si>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</si>
  <si>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</si>
  <si>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</si>
  <si>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</si>
  <si>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</si>
  <si>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</si>
  <si>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</si>
  <si>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</si>
  <si>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</si>
  <si>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</si>
  <si>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</si>
  <si>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</si>
  <si>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</si>
  <si>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</si>
  <si>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</si>
  <si>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</si>
  <si>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</si>
  <si>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</si>
  <si>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</si>
  <si>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</si>
  <si>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</si>
  <si>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</si>
  <si>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</si>
  <si>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</si>
  <si>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</si>
  <si>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</si>
  <si>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</si>
  <si>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</si>
  <si>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</si>
  <si>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</si>
  <si>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</si>
  <si>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</si>
  <si>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</si>
  <si>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</si>
  <si>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</si>
  <si>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</si>
  <si>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</si>
  <si>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</si>
  <si>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</si>
  <si>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</si>
  <si>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</si>
  <si>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</si>
  <si>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</si>
  <si>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</si>
  <si>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</si>
  <si>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</si>
  <si>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</si>
  <si>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</si>
  <si>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</si>
  <si>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</si>
  <si>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</si>
  <si>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</si>
  <si>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</si>
  <si>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</si>
  <si>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</si>
  <si>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</si>
  <si>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</si>
  <si>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</si>
  <si>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</si>
  <si>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</si>
  <si>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</si>
  <si>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</si>
  <si>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</si>
  <si>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</si>
  <si>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</si>
  <si>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</si>
  <si>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</si>
  <si>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</si>
  <si>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</si>
  <si>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</si>
  <si>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</si>
  <si>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</si>
  <si>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</si>
  <si>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</si>
  <si>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</si>
  <si>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</si>
  <si>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</si>
  <si>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</si>
  <si>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</si>
  <si>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</si>
  <si>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</si>
  <si>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</si>
  <si>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</si>
  <si>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</si>
  <si>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</si>
  <si>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</si>
  <si>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</si>
  <si>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</si>
  <si>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</si>
  <si>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</si>
  <si>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</si>
  <si>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</si>
  <si>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</si>
  <si>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</si>
  <si>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</si>
  <si>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</si>
  <si>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</si>
  <si>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</si>
  <si>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</si>
  <si>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</si>
  <si>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</si>
  <si>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</si>
  <si>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</si>
  <si>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</si>
  <si>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</si>
  <si>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</si>
  <si>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</si>
  <si>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</si>
  <si>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</si>
  <si>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</si>
  <si>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</si>
  <si>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</si>
  <si>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</si>
  <si>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</si>
  <si>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</si>
  <si>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</si>
  <si>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</si>
  <si>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</si>
  <si>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</si>
  <si>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</si>
  <si>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</si>
  <si>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</si>
  <si>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</si>
  <si>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</si>
  <si>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</si>
  <si>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</si>
  <si>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</si>
  <si>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</si>
  <si>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</si>
  <si>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</si>
  <si>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</si>
  <si>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</si>
  <si>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</si>
  <si>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</si>
  <si>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</si>
  <si>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</si>
  <si>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</si>
  <si>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</si>
  <si>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</si>
  <si>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</si>
  <si>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</si>
  <si>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</si>
  <si>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</si>
  <si>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</si>
  <si>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</si>
  <si>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</si>
  <si>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</si>
  <si>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</si>
  <si>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</si>
  <si>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</si>
  <si>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</si>
  <si>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</si>
  <si>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</si>
  <si>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</si>
  <si>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</si>
  <si>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</si>
  <si>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</si>
  <si>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</si>
  <si>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</si>
  <si>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</si>
  <si>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</si>
  <si>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</si>
  <si>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</si>
  <si>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</si>
  <si>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</si>
  <si>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</si>
  <si>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</si>
  <si>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</si>
  <si>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</si>
  <si>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</si>
  <si>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</si>
  <si>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</si>
  <si>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</si>
  <si>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</si>
  <si>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</si>
  <si>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</si>
  <si>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</si>
  <si>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</si>
  <si>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</si>
  <si>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</si>
  <si>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</si>
  <si>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</si>
  <si>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</si>
  <si>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</si>
  <si>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</si>
  <si>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</si>
  <si>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</si>
  <si>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</si>
  <si>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</si>
  <si>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</si>
  <si>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</si>
  <si>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</si>
  <si>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</si>
  <si>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</si>
  <si>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</si>
  <si>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</si>
  <si>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</si>
  <si>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</si>
  <si>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</si>
  <si>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</si>
  <si>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</si>
  <si>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</si>
  <si>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</si>
  <si>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</si>
  <si>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</si>
  <si>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</si>
  <si>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</si>
  <si>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</si>
  <si>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</si>
  <si>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</si>
  <si>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</si>
  <si>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</si>
  <si>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</si>
  <si>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</si>
  <si>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</si>
  <si>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</si>
  <si>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</si>
  <si>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</si>
  <si>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</si>
  <si>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</si>
  <si>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</si>
  <si>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</si>
  <si>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</si>
  <si>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</si>
  <si>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</si>
  <si>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</si>
  <si>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</si>
  <si>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</si>
  <si>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</si>
  <si>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</si>
  <si>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</si>
  <si>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</si>
  <si>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</si>
  <si>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</si>
  <si>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</si>
  <si>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</si>
  <si>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</si>
  <si>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</si>
  <si>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</si>
  <si>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</si>
  <si>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</si>
  <si>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</si>
  <si>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</si>
  <si>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</si>
  <si>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</si>
  <si>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</si>
  <si>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</si>
  <si>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</si>
  <si>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</si>
  <si>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</si>
  <si>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</si>
  <si>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</si>
  <si>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</si>
  <si>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</si>
  <si>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</si>
  <si>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</si>
  <si>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</si>
  <si>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</si>
  <si>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</si>
  <si>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</si>
  <si>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</si>
  <si>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</si>
  <si>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</si>
  <si>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</si>
  <si>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</si>
  <si>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</si>
  <si>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</si>
  <si>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</si>
  <si>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</si>
  <si>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</si>
  <si>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</si>
  <si>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</si>
  <si>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</si>
  <si>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</si>
  <si>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</si>
  <si>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</si>
  <si>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</si>
  <si>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</si>
  <si>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</si>
  <si>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</si>
  <si>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</si>
  <si>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</si>
  <si>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</si>
  <si>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</si>
  <si>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</si>
  <si>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</si>
  <si>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</si>
  <si>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</si>
  <si>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</si>
  <si>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</si>
  <si>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</si>
  <si>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</si>
  <si>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</si>
  <si>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</si>
  <si>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</si>
  <si>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</si>
  <si>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</si>
  <si>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</si>
  <si>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</si>
  <si>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</si>
  <si>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</si>
  <si>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</si>
  <si>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</si>
  <si>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</si>
  <si>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</si>
  <si>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</si>
  <si>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</si>
  <si>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</si>
  <si>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</si>
  <si>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</si>
  <si>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</si>
  <si>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</si>
  <si>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</si>
  <si>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</si>
  <si>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</si>
  <si>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</si>
  <si>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</si>
  <si>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</si>
  <si>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</si>
  <si>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</si>
  <si>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</si>
  <si>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</si>
  <si>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</si>
  <si>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</si>
  <si>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</si>
  <si>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</si>
  <si>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</si>
  <si>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</si>
  <si>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</si>
  <si>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</si>
  <si>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</si>
  <si>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</si>
  <si>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</si>
  <si>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</si>
  <si>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</si>
  <si>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</si>
  <si>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</si>
  <si>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</si>
  <si>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</si>
  <si>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</si>
  <si>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</si>
  <si>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</si>
  <si>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</si>
  <si>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</si>
  <si>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</si>
  <si>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</si>
  <si>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</si>
  <si>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</si>
  <si>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</si>
  <si>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</si>
  <si>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</si>
  <si>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</si>
  <si>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</si>
  <si>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</si>
  <si>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</si>
  <si>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</si>
  <si>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</si>
  <si>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</si>
  <si>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</si>
  <si>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</si>
  <si>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</si>
  <si>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</si>
  <si>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</si>
  <si>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</si>
  <si>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</si>
  <si>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</si>
  <si>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</si>
  <si>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</si>
  <si>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</si>
  <si>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</si>
  <si>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</si>
  <si>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</si>
  <si>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</si>
  <si>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</si>
  <si>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</si>
  <si>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</si>
  <si>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</si>
  <si>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</si>
  <si>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</si>
  <si>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</si>
  <si>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</si>
  <si>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</si>
  <si>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</si>
  <si>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</si>
  <si>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</si>
  <si>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</si>
  <si>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</si>
  <si>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</si>
  <si>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</si>
  <si>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</si>
  <si>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</si>
  <si>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</si>
  <si>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</si>
  <si>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</si>
  <si>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</si>
  <si>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</si>
  <si>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</si>
  <si>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</si>
  <si>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</si>
  <si>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</si>
  <si>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</si>
  <si>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</si>
  <si>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</si>
  <si>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</si>
  <si>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</si>
  <si>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</si>
  <si>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</si>
  <si>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</si>
  <si>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</si>
  <si>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</si>
  <si>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</si>
  <si>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</si>
  <si>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</si>
  <si>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</si>
  <si>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</si>
  <si>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</si>
  <si>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</si>
  <si>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</si>
  <si>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</si>
  <si>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</si>
  <si>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</si>
  <si>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</si>
  <si>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</si>
  <si>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</si>
  <si>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</si>
  <si>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</si>
  <si>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</si>
  <si>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</si>
  <si>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</si>
  <si>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</si>
  <si>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</si>
  <si>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</si>
  <si>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</si>
  <si>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</si>
  <si>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</si>
  <si>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</si>
  <si>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</si>
  <si>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</si>
  <si>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</si>
  <si>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</si>
  <si>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</si>
  <si>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</si>
  <si>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</si>
  <si>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</si>
  <si>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</si>
  <si>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</si>
  <si>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</si>
  <si>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</si>
  <si>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</si>
  <si>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</si>
  <si>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</si>
  <si>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</si>
  <si>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</si>
  <si>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</si>
  <si>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</si>
  <si>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</si>
  <si>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</si>
  <si>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</si>
  <si>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</si>
  <si>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</si>
  <si>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</si>
  <si>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</si>
  <si>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</si>
  <si>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</si>
  <si>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</si>
  <si>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</si>
  <si>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</si>
  <si>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</si>
  <si>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</si>
  <si>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</si>
  <si>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</si>
  <si>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</si>
  <si>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</si>
  <si>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</si>
  <si>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</si>
  <si>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</si>
  <si>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</si>
  <si>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</si>
  <si>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</si>
  <si>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</si>
  <si>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</si>
  <si>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</si>
  <si>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</si>
  <si>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</si>
  <si>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</si>
  <si>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</si>
  <si>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</si>
  <si>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</si>
  <si>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</si>
  <si>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</si>
  <si>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</si>
  <si>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</si>
  <si>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</si>
  <si>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</si>
  <si>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</si>
  <si>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</si>
  <si>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</si>
  <si>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</si>
  <si>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</si>
  <si>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</si>
  <si>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</si>
  <si>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</si>
  <si>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</si>
  <si>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</si>
  <si>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</si>
  <si>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</si>
  <si>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</si>
  <si>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</si>
  <si>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</si>
  <si>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</si>
  <si>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</si>
  <si>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</si>
  <si>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</si>
  <si>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</si>
  <si>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</si>
  <si>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</si>
  <si>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</si>
  <si>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</si>
  <si>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</si>
  <si>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</si>
  <si>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</si>
  <si>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</si>
  <si>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</si>
  <si>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</si>
  <si>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</si>
  <si>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</si>
  <si>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</si>
  <si>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</si>
  <si>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</si>
  <si>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</si>
  <si>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</si>
  <si>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</si>
  <si>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</si>
  <si>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</si>
  <si>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</si>
  <si>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</si>
  <si>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</si>
  <si>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</si>
  <si>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</si>
  <si>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</si>
  <si>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</si>
  <si>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</si>
  <si>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</si>
  <si>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</si>
  <si>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</si>
  <si>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</si>
  <si>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</si>
  <si>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</si>
  <si>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</si>
  <si>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</si>
  <si>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</si>
  <si>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</si>
  <si>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</si>
  <si>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</si>
  <si>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</si>
  <si>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</si>
  <si>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</si>
  <si>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</si>
  <si>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</si>
  <si>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</si>
  <si>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</si>
  <si>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</si>
  <si>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</si>
  <si>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</si>
  <si>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</si>
  <si>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</si>
  <si>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</si>
  <si>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</si>
  <si>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</si>
  <si>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</si>
  <si>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</si>
  <si>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</si>
  <si>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</si>
  <si>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</si>
  <si>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</si>
  <si>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</si>
  <si>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</si>
  <si>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</si>
  <si>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</si>
  <si>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</si>
  <si>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</si>
  <si>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</si>
  <si>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</si>
  <si>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</si>
  <si>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</si>
  <si>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</si>
  <si>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</si>
  <si>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</si>
  <si>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</si>
  <si>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</si>
  <si>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</si>
  <si>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</si>
  <si>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</si>
  <si>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</si>
  <si>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</si>
  <si>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</si>
  <si>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</si>
  <si>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</si>
  <si>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</si>
  <si>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</si>
  <si>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</si>
  <si>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</si>
  <si>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</si>
  <si>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</si>
  <si>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</si>
  <si>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</si>
  <si>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</si>
  <si>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</si>
  <si>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</si>
  <si>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</si>
  <si>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</si>
  <si>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</si>
  <si>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</si>
  <si>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</si>
  <si>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</si>
  <si>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</si>
  <si>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</si>
  <si>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</si>
  <si>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</si>
  <si>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</si>
  <si>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</si>
  <si>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</si>
  <si>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</si>
  <si>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</si>
  <si>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</si>
  <si>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</si>
  <si>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</si>
  <si>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</si>
  <si>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</si>
  <si>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</si>
  <si>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</si>
  <si>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</si>
  <si>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</si>
  <si>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</si>
  <si>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</si>
  <si>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</si>
  <si>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</si>
  <si>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</si>
  <si>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</si>
  <si>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</si>
  <si>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</si>
  <si>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</si>
  <si>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</si>
  <si>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</si>
  <si>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</si>
  <si>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</si>
  <si>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</si>
  <si>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</si>
  <si>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</si>
  <si>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</si>
  <si>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</si>
  <si>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</si>
  <si>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</si>
  <si>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</si>
  <si>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</si>
  <si>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</si>
  <si>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</si>
  <si>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</si>
  <si>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</si>
  <si>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</si>
  <si>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</si>
  <si>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</si>
  <si>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</si>
  <si>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</si>
  <si>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</si>
  <si>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</si>
  <si>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</si>
  <si>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</si>
  <si>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</si>
  <si>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</si>
  <si>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</si>
  <si>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</si>
  <si>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</si>
  <si>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</si>
  <si>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</si>
  <si>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</si>
  <si>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</si>
  <si>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</si>
  <si>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</si>
  <si>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</si>
  <si>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</si>
  <si>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</si>
  <si>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</si>
  <si>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</si>
  <si>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</si>
  <si>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</si>
  <si>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</si>
  <si>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</si>
  <si>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</si>
  <si>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</si>
  <si>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</si>
  <si>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</si>
  <si>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</si>
  <si>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</si>
  <si>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</si>
  <si>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</si>
  <si>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</si>
  <si>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</si>
  <si>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</si>
  <si>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</si>
  <si>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</si>
  <si>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</si>
  <si>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</si>
  <si>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</si>
  <si>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</si>
  <si>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</si>
  <si>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</si>
  <si>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</si>
  <si>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</si>
  <si>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</si>
  <si>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</si>
  <si>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</si>
  <si>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</si>
  <si>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</si>
  <si>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</si>
  <si>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</si>
  <si>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</si>
  <si>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</si>
  <si>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</si>
  <si>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</si>
  <si>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</si>
  <si>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</si>
  <si>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</si>
  <si>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</si>
  <si>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</si>
  <si>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</si>
  <si>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</si>
  <si>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</si>
  <si>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</si>
  <si>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</si>
  <si>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</si>
  <si>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</si>
  <si>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</si>
  <si>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</si>
  <si>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</si>
  <si>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</si>
  <si>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</si>
  <si>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</si>
  <si>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</si>
  <si>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</si>
  <si>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</si>
  <si>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</si>
  <si>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</si>
  <si>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</si>
  <si>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</si>
  <si>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</si>
  <si>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</si>
  <si>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</si>
  <si>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</si>
  <si>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</si>
  <si>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</si>
  <si>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</si>
  <si>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</si>
  <si>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</si>
  <si>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</si>
  <si>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</si>
  <si>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</si>
  <si>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</si>
  <si>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</si>
  <si>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</si>
  <si>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</si>
  <si>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</si>
  <si>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</si>
  <si>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</si>
  <si>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</si>
  <si>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</si>
  <si>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</si>
  <si>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</si>
  <si>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</si>
  <si>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</si>
  <si>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</si>
  <si>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</si>
  <si>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</si>
  <si>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</si>
  <si>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</si>
  <si>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</si>
  <si>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</si>
  <si>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</si>
  <si>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</si>
  <si>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</si>
  <si>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</si>
  <si>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</si>
  <si>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</si>
  <si>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</si>
  <si>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</si>
  <si>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</si>
  <si>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</si>
  <si>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</si>
  <si>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</si>
  <si>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</si>
  <si>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</si>
  <si>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</si>
  <si>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</si>
  <si>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</si>
  <si>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</si>
  <si>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</si>
  <si>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</si>
  <si>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</si>
  <si>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</si>
  <si>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</si>
  <si>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</si>
  <si>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</si>
  <si>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</si>
  <si>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</si>
  <si>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</si>
  <si>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</si>
  <si>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</si>
  <si>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</si>
  <si>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</si>
  <si>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</si>
  <si>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</si>
  <si>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</si>
  <si>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</si>
  <si>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</si>
  <si>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</si>
  <si>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</si>
  <si>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</si>
  <si>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</si>
  <si>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</si>
  <si>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</si>
  <si>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</si>
  <si>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</si>
  <si>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</si>
  <si>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</si>
  <si>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</si>
  <si>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</si>
  <si>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</si>
  <si>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</si>
  <si>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</si>
  <si>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</si>
  <si>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</si>
  <si>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</si>
  <si>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</si>
  <si>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</si>
  <si>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</si>
  <si>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</si>
  <si>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</si>
  <si>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</si>
  <si>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</si>
  <si>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</si>
  <si>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</si>
  <si>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</si>
  <si>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</si>
  <si>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</si>
  <si>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</si>
  <si>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</si>
  <si>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</si>
  <si>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</si>
  <si>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</si>
  <si>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</si>
  <si>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</si>
  <si>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</si>
  <si>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</si>
  <si>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</si>
  <si>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</si>
  <si>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</si>
  <si>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</si>
  <si>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</si>
  <si>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</si>
  <si>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</si>
  <si>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</si>
  <si>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</si>
  <si>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</si>
  <si>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</si>
  <si>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</si>
  <si>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</si>
  <si>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</si>
  <si>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</si>
  <si>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</si>
  <si>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</si>
  <si>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</si>
  <si>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</si>
  <si>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</si>
  <si>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</si>
  <si>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</si>
  <si>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</si>
  <si>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</si>
  <si>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</si>
  <si>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</si>
  <si>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</si>
  <si>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</si>
  <si>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</si>
  <si>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</si>
  <si>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</si>
  <si>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</si>
  <si>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</si>
  <si>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</si>
  <si>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</si>
  <si>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</si>
  <si>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</si>
  <si>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</si>
  <si>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</si>
  <si>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</si>
  <si>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</si>
  <si>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</si>
  <si>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</si>
  <si>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</si>
  <si>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</si>
  <si>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</si>
  <si>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</si>
  <si>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</si>
  <si>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</si>
  <si>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</si>
  <si>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</si>
  <si>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</si>
  <si>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</si>
  <si>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</si>
  <si>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</si>
  <si>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</si>
  <si>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</si>
  <si>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</si>
  <si>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</si>
  <si>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</si>
  <si>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</si>
  <si>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</si>
  <si>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</si>
  <si>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</si>
  <si>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</si>
  <si>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</si>
  <si>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</si>
  <si>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</si>
  <si>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</si>
  <si>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</si>
  <si>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</si>
  <si>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</si>
  <si>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</si>
  <si>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</si>
  <si>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</si>
  <si>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</si>
  <si>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</si>
  <si>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</si>
  <si>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</si>
  <si>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</si>
  <si>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</si>
  <si>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</si>
  <si>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</si>
  <si>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</si>
  <si>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</si>
  <si>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</si>
  <si>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</si>
  <si>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</si>
  <si>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</si>
  <si>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</si>
  <si>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</si>
  <si>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</si>
  <si>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</si>
  <si>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</si>
  <si>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</si>
  <si>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</si>
  <si>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</si>
  <si>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</si>
  <si>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</si>
  <si>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</si>
  <si>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</si>
  <si>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</si>
  <si>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</si>
  <si>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</si>
  <si>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</si>
  <si>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</si>
  <si>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</si>
  <si>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</si>
  <si>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</si>
  <si>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</si>
  <si>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</si>
  <si>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</si>
  <si>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</si>
  <si>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</si>
  <si>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</si>
  <si>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</si>
  <si>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</si>
  <si>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</si>
  <si>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</si>
  <si>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</si>
  <si>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</si>
  <si>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</si>
  <si>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</si>
  <si>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</si>
  <si>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</si>
  <si>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</si>
  <si>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</si>
  <si>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</si>
  <si>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</si>
  <si>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</si>
  <si>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</si>
  <si>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</si>
  <si>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</si>
  <si>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</si>
  <si>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</si>
  <si>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</si>
  <si>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</si>
  <si>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</si>
  <si>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</si>
  <si>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</si>
  <si>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</si>
  <si>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</si>
  <si>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</si>
  <si>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</si>
  <si>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</si>
  <si>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</si>
  <si>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</si>
  <si>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</si>
  <si>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</si>
  <si>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</si>
  <si>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</si>
  <si>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</si>
  <si>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</si>
  <si>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</si>
  <si>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</si>
  <si>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</si>
  <si>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</si>
  <si>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</si>
  <si>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</si>
  <si>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</si>
  <si>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</si>
  <si>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</si>
  <si>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</si>
  <si>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</si>
  <si>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</si>
  <si>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</si>
  <si>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</si>
  <si>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</si>
  <si>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</si>
  <si>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</si>
  <si>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</si>
  <si>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</si>
  <si>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</si>
  <si>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</si>
  <si>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</si>
  <si>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</si>
  <si>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</si>
  <si>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</si>
  <si>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</si>
  <si>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</si>
  <si>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</si>
  <si>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</si>
  <si>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</si>
  <si>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</si>
  <si>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</si>
  <si>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</si>
  <si>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</si>
  <si>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</si>
  <si>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</si>
  <si>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</si>
  <si>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</si>
  <si>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</si>
  <si>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</si>
  <si>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</si>
  <si>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</si>
  <si>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</si>
  <si>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</si>
  <si>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</si>
  <si>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</si>
  <si>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</si>
  <si>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</si>
  <si>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</si>
  <si>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</si>
  <si>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</si>
  <si>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</si>
  <si>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</si>
  <si>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</si>
  <si>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</si>
  <si>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</si>
  <si>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</si>
  <si>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</si>
  <si>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</si>
  <si>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</si>
  <si>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</si>
  <si>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</si>
  <si>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</si>
  <si>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</si>
  <si>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</si>
  <si>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</si>
  <si>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</si>
  <si>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</si>
  <si>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</si>
  <si>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</si>
  <si>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</si>
  <si>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</si>
  <si>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</si>
  <si>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</si>
  <si>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</si>
  <si>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</si>
  <si>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</si>
  <si>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</si>
  <si>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</si>
  <si>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</si>
  <si>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</si>
  <si>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</si>
  <si>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</si>
  <si>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</si>
  <si>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</si>
  <si>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</si>
  <si>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</si>
  <si>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</si>
  <si>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</si>
  <si>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</si>
  <si>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</si>
  <si>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</si>
  <si>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</si>
  <si>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</si>
  <si>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</si>
  <si>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</si>
  <si>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</si>
  <si>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</si>
  <si>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</si>
  <si>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</si>
  <si>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</si>
  <si>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</si>
  <si>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</si>
  <si>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</si>
  <si>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</si>
  <si>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</si>
  <si>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</si>
  <si>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</si>
  <si>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</si>
  <si>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</si>
  <si>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</si>
  <si>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</si>
  <si>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</si>
  <si>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</si>
  <si>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</si>
  <si>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</si>
  <si>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</si>
  <si>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</si>
  <si>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</si>
  <si>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</si>
  <si>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</si>
  <si>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</si>
  <si>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</si>
  <si>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</si>
  <si>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</si>
  <si>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</si>
  <si>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</si>
  <si>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</si>
  <si>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</si>
  <si>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</si>
  <si>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</si>
  <si>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</si>
  <si>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</si>
  <si>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</si>
  <si>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</si>
  <si>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</si>
  <si>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</si>
  <si>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</si>
  <si>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</si>
  <si>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</si>
  <si>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</si>
  <si>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</si>
  <si>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</si>
  <si>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</si>
  <si>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</si>
  <si>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</si>
  <si>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</si>
  <si>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</si>
  <si>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</si>
  <si>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</si>
  <si>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</si>
  <si>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</si>
  <si>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</si>
  <si>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</si>
  <si>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</si>
  <si>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</si>
  <si>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</si>
  <si>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</si>
  <si>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</si>
  <si>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</si>
  <si>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</si>
  <si>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</si>
  <si>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</si>
  <si>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</si>
  <si>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</si>
  <si>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</si>
  <si>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</si>
  <si>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</si>
  <si>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</si>
  <si>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</si>
  <si>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</si>
  <si>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</si>
  <si>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</si>
  <si>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</si>
  <si>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</si>
  <si>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</si>
  <si>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</si>
  <si>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</si>
  <si>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</si>
  <si>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</si>
  <si>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</si>
  <si>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</si>
  <si>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</si>
  <si>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</si>
  <si>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</si>
  <si>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</si>
  <si>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</si>
  <si>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</si>
  <si>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</si>
  <si>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</si>
  <si>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</si>
  <si>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</si>
  <si>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</si>
  <si>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</si>
  <si>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</si>
  <si>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</si>
  <si>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</si>
  <si>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</si>
  <si>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</si>
  <si>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</si>
  <si>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</si>
  <si>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</si>
  <si>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</si>
  <si>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</si>
  <si>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</si>
  <si>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</si>
  <si>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</si>
  <si>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</si>
  <si>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</si>
  <si>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</si>
  <si>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</si>
  <si>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</si>
  <si>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</si>
  <si>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</si>
  <si>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</si>
  <si>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</si>
  <si>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</si>
  <si>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</si>
  <si>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</si>
  <si>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</si>
  <si>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</si>
  <si>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</si>
  <si>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</si>
  <si>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</si>
  <si>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</si>
  <si>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</si>
  <si>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</si>
  <si>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</si>
  <si>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</si>
  <si>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</si>
  <si>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</si>
  <si>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</si>
  <si>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</si>
  <si>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</si>
  <si>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</si>
  <si>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</si>
  <si>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</si>
  <si>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</si>
  <si>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</si>
  <si>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</si>
  <si>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</si>
  <si>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</si>
  <si>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</si>
  <si>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</si>
  <si>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</si>
  <si>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</si>
  <si>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</si>
  <si>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</si>
  <si>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</si>
  <si>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</si>
  <si>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</si>
  <si>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</si>
  <si>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</si>
  <si>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</si>
  <si>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</si>
  <si>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</si>
  <si>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</si>
  <si>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</si>
  <si>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</si>
  <si>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</si>
  <si>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</si>
  <si>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</si>
  <si>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</si>
  <si>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</si>
  <si>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</si>
  <si>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</si>
  <si>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</si>
  <si>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</si>
  <si>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</si>
  <si>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</si>
  <si>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</si>
  <si>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</si>
  <si>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</si>
  <si>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</si>
  <si>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</si>
  <si>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</si>
  <si>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</si>
  <si>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</si>
  <si>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</si>
  <si>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</si>
  <si>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</si>
  <si>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</si>
  <si>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</si>
  <si>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</si>
  <si>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</si>
  <si>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</si>
  <si>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</si>
  <si>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</si>
  <si>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</si>
  <si>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</si>
  <si>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</si>
  <si>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</si>
  <si>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</si>
  <si>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</si>
  <si>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</si>
  <si>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</si>
  <si>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</si>
  <si>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</si>
  <si>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</si>
  <si>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</si>
  <si>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</si>
  <si>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</si>
  <si>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</si>
  <si>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</si>
  <si>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</si>
  <si>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</si>
  <si>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</si>
  <si>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</si>
  <si>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</si>
  <si>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</si>
  <si>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</si>
  <si>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</si>
  <si>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</si>
  <si>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</si>
  <si>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</si>
  <si>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</si>
  <si>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</si>
  <si>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</si>
  <si>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</si>
  <si>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</si>
  <si>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</si>
  <si>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</si>
  <si>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</si>
  <si>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</si>
  <si>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</si>
  <si>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</si>
  <si>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</si>
  <si>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</si>
  <si>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</si>
  <si>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</si>
  <si>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</si>
  <si>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</si>
  <si>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</si>
  <si>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</si>
  <si>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</si>
  <si>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</si>
  <si>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</si>
  <si>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</si>
  <si>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</si>
  <si>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</si>
  <si>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</si>
  <si>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</si>
  <si>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</si>
  <si>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</si>
  <si>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</si>
  <si>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</si>
  <si>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</si>
  <si>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</si>
  <si>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</si>
  <si>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</si>
  <si>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</si>
  <si>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</si>
  <si>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</si>
  <si>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</si>
  <si>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</si>
  <si>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</si>
  <si>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</si>
  <si>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</si>
  <si>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</si>
  <si>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</si>
  <si>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</si>
  <si>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</si>
  <si>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</si>
  <si>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</si>
  <si>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</si>
  <si>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</si>
  <si>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</si>
  <si>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</si>
  <si>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</si>
  <si>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</si>
  <si>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</si>
  <si>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</si>
  <si>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</si>
  <si>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</si>
  <si>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</si>
  <si>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</si>
  <si>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</si>
  <si>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</si>
  <si>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</si>
  <si>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</si>
  <si>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</si>
  <si>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</si>
  <si>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</si>
  <si>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</si>
  <si>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</si>
  <si>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</si>
  <si>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</si>
  <si>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</si>
  <si>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</si>
  <si>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</si>
  <si>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</si>
  <si>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</si>
  <si>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</si>
  <si>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</si>
  <si>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</si>
  <si>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</si>
  <si>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</si>
  <si>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</si>
  <si>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</si>
  <si>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</si>
  <si>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</si>
  <si>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</si>
  <si>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</si>
  <si>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</si>
  <si>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</si>
  <si>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</si>
  <si>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</si>
  <si>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</si>
  <si>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</si>
  <si>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</si>
  <si>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</si>
  <si>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</si>
  <si>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</si>
  <si>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</si>
  <si>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</si>
  <si>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</si>
  <si>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</si>
  <si>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</si>
  <si>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</si>
  <si>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</si>
  <si>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</si>
  <si>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</si>
  <si>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</si>
  <si>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</si>
  <si>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</si>
  <si>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</si>
  <si>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</si>
  <si>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</si>
  <si>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</si>
  <si>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</si>
  <si>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</si>
  <si>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</si>
  <si>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</si>
  <si>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</si>
  <si>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</si>
  <si>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</si>
  <si>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</si>
  <si>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</si>
  <si>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</si>
  <si>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</si>
  <si>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</si>
  <si>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</si>
  <si>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</si>
  <si>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</si>
  <si>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</si>
  <si>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</si>
  <si>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</si>
  <si>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</si>
  <si>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</si>
  <si>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</si>
  <si>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</si>
  <si>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</si>
  <si>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</si>
  <si>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</si>
  <si>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</si>
  <si>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</si>
  <si>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</si>
  <si>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</si>
  <si>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</si>
  <si>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</si>
  <si>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</si>
  <si>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</si>
  <si>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</si>
  <si>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</si>
  <si>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</si>
  <si>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</si>
  <si>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</si>
  <si>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</si>
  <si>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</si>
  <si>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</si>
  <si>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</si>
  <si>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</si>
  <si>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</si>
  <si>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</si>
  <si>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</si>
  <si>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</si>
  <si>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</si>
  <si>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</si>
  <si>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</si>
  <si>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</si>
  <si>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</si>
  <si>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</si>
  <si>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</si>
  <si>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</si>
  <si>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</si>
  <si>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</si>
  <si>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</si>
  <si>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</si>
  <si>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</si>
  <si>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</si>
  <si>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</si>
  <si>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</si>
  <si>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</si>
  <si>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</si>
  <si>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</si>
  <si>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</si>
  <si>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</si>
  <si>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</si>
  <si>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</si>
  <si>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</si>
  <si>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</si>
  <si>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</si>
  <si>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</si>
  <si>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</si>
  <si>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</si>
  <si>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</si>
  <si>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</si>
  <si>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</si>
  <si>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</si>
  <si>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</si>
  <si>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</si>
  <si>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</si>
  <si>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</si>
  <si>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</si>
  <si>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</si>
  <si>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</si>
  <si>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</si>
  <si>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</si>
  <si>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</si>
  <si>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</si>
  <si>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</si>
  <si>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</si>
  <si>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</si>
  <si>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</si>
  <si>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</si>
  <si>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</si>
  <si>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</si>
  <si>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</si>
  <si>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</si>
  <si>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</si>
  <si>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</si>
  <si>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</si>
  <si>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</si>
  <si>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</si>
  <si>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</si>
  <si>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</si>
  <si>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</si>
  <si>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</si>
  <si>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</si>
  <si>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</si>
  <si>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</si>
  <si>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</si>
  <si>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</si>
  <si>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</si>
  <si>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</si>
  <si>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</si>
  <si>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</si>
  <si>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</si>
  <si>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</si>
  <si>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</si>
  <si>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</si>
  <si>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</si>
  <si>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</si>
  <si>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</si>
  <si>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</si>
  <si>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</si>
  <si>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</si>
  <si>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</si>
  <si>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</si>
  <si>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</si>
  <si>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</si>
  <si>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</si>
  <si>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</si>
  <si>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</si>
  <si>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</si>
  <si>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</si>
  <si>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</si>
  <si>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</si>
  <si>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</si>
  <si>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</si>
  <si>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</si>
  <si>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</si>
  <si>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</si>
  <si>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</si>
  <si>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</si>
  <si>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</si>
  <si>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</si>
  <si>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</si>
  <si>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</si>
  <si>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</si>
  <si>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</si>
  <si>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</si>
  <si>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</si>
  <si>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</si>
  <si>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</si>
  <si>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</si>
  <si>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</si>
  <si>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</si>
  <si>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</si>
  <si>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</si>
  <si>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</si>
  <si>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</si>
  <si>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</si>
  <si>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</si>
  <si>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</si>
  <si>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</si>
  <si>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</si>
  <si>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</si>
  <si>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</si>
  <si>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</si>
  <si>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</si>
  <si>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</si>
  <si>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</si>
  <si>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</si>
  <si>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</si>
  <si>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</si>
  <si>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</si>
  <si>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</si>
  <si>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</si>
  <si>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</si>
  <si>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</si>
  <si>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</si>
  <si>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</si>
  <si>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</si>
  <si>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</si>
  <si>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</si>
  <si>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</si>
  <si>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</si>
  <si>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</si>
  <si>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</si>
  <si>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</si>
  <si>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</si>
  <si>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</si>
  <si>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</si>
  <si>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</si>
  <si>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</si>
  <si>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</si>
  <si>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</si>
  <si>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</si>
  <si>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</si>
  <si>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</si>
  <si>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</si>
  <si>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</si>
  <si>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</si>
  <si>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</si>
  <si>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</si>
  <si>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</si>
  <si>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</si>
  <si>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</si>
  <si>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</si>
  <si>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</si>
  <si>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</si>
  <si>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</si>
  <si>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</si>
  <si>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</si>
  <si>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</si>
  <si>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</si>
  <si>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</si>
  <si>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</si>
  <si>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</si>
  <si>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</si>
  <si>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</si>
  <si>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</si>
  <si>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</si>
  <si>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</si>
  <si>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</si>
  <si>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</si>
  <si>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</si>
  <si>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</si>
  <si>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</si>
  <si>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</si>
  <si>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</si>
  <si>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</si>
  <si>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</si>
  <si>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</si>
  <si>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</si>
  <si>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</si>
  <si>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</si>
  <si>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</si>
  <si>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</si>
  <si>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</si>
  <si>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</si>
  <si>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</si>
  <si>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</si>
  <si>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</si>
  <si>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</si>
  <si>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</si>
  <si>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</si>
  <si>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</si>
  <si>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</si>
  <si>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</si>
  <si>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</si>
  <si>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</si>
  <si>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</si>
  <si>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</si>
  <si>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</si>
  <si>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</si>
  <si>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</si>
  <si>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</si>
  <si>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</si>
  <si>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</si>
  <si>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</si>
  <si>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</si>
  <si>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</si>
  <si>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</si>
  <si>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</si>
  <si>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</si>
  <si>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</si>
  <si>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</si>
  <si>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</si>
  <si>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</si>
  <si>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</si>
  <si>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</si>
  <si>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</si>
  <si>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</si>
  <si>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</si>
  <si>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</si>
  <si>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</si>
  <si>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</si>
  <si>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</si>
  <si>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</si>
  <si>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</si>
  <si>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</si>
  <si>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</si>
  <si>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</si>
  <si>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</si>
  <si>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</si>
  <si>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</si>
  <si>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</si>
  <si>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</si>
  <si>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</si>
  <si>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</si>
  <si>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</si>
  <si>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</si>
  <si>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</si>
  <si>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</si>
  <si>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</si>
  <si>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</si>
  <si>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</si>
  <si>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</si>
  <si>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</si>
  <si>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</si>
  <si>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</si>
  <si>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</si>
  <si>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</si>
  <si>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</si>
  <si>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</si>
  <si>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</si>
  <si>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</si>
  <si>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</si>
  <si>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</si>
  <si>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</si>
  <si>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</si>
  <si>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</si>
  <si>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</si>
  <si>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</si>
  <si>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</si>
  <si>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</si>
  <si>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</si>
  <si>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</si>
  <si>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</si>
  <si>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</si>
  <si>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</si>
  <si>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</si>
  <si>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</si>
  <si>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</si>
  <si>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</si>
  <si>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</si>
  <si>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</si>
  <si>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</si>
  <si>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</si>
  <si>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</si>
  <si>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</si>
  <si>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</si>
  <si>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</si>
  <si>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</si>
  <si>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</si>
  <si>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</si>
  <si>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</si>
  <si>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</si>
  <si>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</si>
  <si>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</si>
  <si>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</si>
  <si>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</si>
  <si>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</si>
  <si>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</si>
  <si>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</si>
  <si>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</si>
  <si>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</si>
  <si>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</si>
  <si>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</si>
  <si>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</si>
  <si>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</si>
  <si>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</si>
  <si>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</si>
  <si>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</si>
  <si>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</si>
  <si>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</si>
  <si>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</si>
  <si>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</si>
  <si>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</si>
  <si>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</si>
  <si>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</si>
  <si>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</si>
  <si>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</si>
  <si>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</si>
  <si>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</si>
  <si>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</si>
  <si>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</si>
  <si>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</si>
  <si>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</si>
  <si>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</si>
  <si>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</si>
  <si>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</si>
  <si>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</si>
  <si>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</si>
  <si>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</si>
  <si>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</si>
  <si>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</si>
  <si>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</si>
  <si>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</si>
  <si>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</si>
  <si>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</si>
  <si>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</si>
  <si>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</si>
  <si>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</si>
  <si>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</si>
  <si>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</si>
  <si>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</si>
  <si>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</si>
  <si>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</si>
  <si>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</si>
  <si>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</si>
  <si>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</si>
  <si>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</si>
  <si>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</si>
  <si>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</si>
  <si>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</si>
  <si>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</si>
  <si>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</si>
  <si>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</si>
  <si>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</si>
  <si>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</si>
  <si>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</si>
  <si>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</si>
  <si>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</si>
  <si>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</si>
  <si>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</si>
  <si>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</si>
  <si>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</si>
  <si>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</si>
  <si>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</si>
  <si>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</si>
  <si>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</si>
  <si>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</si>
  <si>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</si>
  <si>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</si>
  <si>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</si>
  <si>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</si>
  <si>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</si>
  <si>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</si>
  <si>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</si>
  <si>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</si>
  <si>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</si>
  <si>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</si>
  <si>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</si>
  <si>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</si>
  <si>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</si>
  <si>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</si>
  <si>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</si>
  <si>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</si>
  <si>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</si>
  <si>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</si>
  <si>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</si>
  <si>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</si>
  <si>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</si>
  <si>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</si>
  <si>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</si>
  <si>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</si>
  <si>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</si>
  <si>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</si>
  <si>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</si>
  <si>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</si>
  <si>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</si>
  <si>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</si>
  <si>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</si>
  <si>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</si>
  <si>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</si>
  <si>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</si>
  <si>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</si>
  <si>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</si>
  <si>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</si>
  <si>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</si>
  <si>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</si>
  <si>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</si>
  <si>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</si>
  <si>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</si>
  <si>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</si>
  <si>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</si>
  <si>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</si>
  <si>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</si>
  <si>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</si>
  <si>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</si>
  <si>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</si>
  <si>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</si>
  <si>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</si>
  <si>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</si>
  <si>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</si>
  <si>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</si>
  <si>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</si>
  <si>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</si>
  <si>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</si>
  <si>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</si>
  <si>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</si>
  <si>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</si>
  <si>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</si>
  <si>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</si>
  <si>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</si>
  <si>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</si>
  <si>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</si>
  <si>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</si>
  <si>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</si>
  <si>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</si>
  <si>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</si>
  <si>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</si>
  <si>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</si>
  <si>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</si>
  <si>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</si>
  <si>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</si>
  <si>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</si>
  <si>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</si>
  <si>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</si>
  <si>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</si>
  <si>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</si>
  <si>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</si>
  <si>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</si>
  <si>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</si>
  <si>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</si>
  <si>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</si>
  <si>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</si>
  <si>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</si>
  <si>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</si>
  <si>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</si>
  <si>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</si>
  <si>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</si>
  <si>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</si>
  <si>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</si>
  <si>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</si>
  <si>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</si>
  <si>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</si>
  <si>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</si>
  <si>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</si>
  <si>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</si>
  <si>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</si>
  <si>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</si>
  <si>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</si>
  <si>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</si>
  <si>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</si>
  <si>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</si>
  <si>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</si>
  <si>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</si>
  <si>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</si>
  <si>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</si>
  <si>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</si>
  <si>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</si>
  <si>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</si>
  <si>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</si>
  <si>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</si>
  <si>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</si>
  <si>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</si>
  <si>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</si>
  <si>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</si>
  <si>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</si>
  <si>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</si>
  <si>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</si>
  <si>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</si>
  <si>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</si>
  <si>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</si>
  <si>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</si>
  <si>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</si>
  <si>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</si>
  <si>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</si>
  <si>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</si>
  <si>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</si>
  <si>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</si>
  <si>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</si>
  <si>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</si>
  <si>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</si>
  <si>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</si>
  <si>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</si>
  <si>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</si>
  <si>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</si>
  <si>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</si>
  <si>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</si>
  <si>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</si>
  <si>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</si>
  <si>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</si>
  <si>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</si>
  <si>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</si>
  <si>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</si>
  <si>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</si>
  <si>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</si>
  <si>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</si>
  <si>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</si>
  <si>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</si>
  <si>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</si>
  <si>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</si>
  <si>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</si>
  <si>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</si>
  <si>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</si>
  <si>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</si>
  <si>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</si>
  <si>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</si>
  <si>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</si>
  <si>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</si>
  <si>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</si>
  <si>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</si>
  <si>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</si>
  <si>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</si>
  <si>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</si>
  <si>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</si>
  <si>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</si>
  <si>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</si>
  <si>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</si>
  <si>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</si>
  <si>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</si>
  <si>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</si>
  <si>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</si>
  <si>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</si>
  <si>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</si>
  <si>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</si>
  <si>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</si>
  <si>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</si>
  <si>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</si>
  <si>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</si>
  <si>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</si>
  <si>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</si>
  <si>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</si>
  <si>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</si>
  <si>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</si>
  <si>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</si>
  <si>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</si>
  <si>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</si>
  <si>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</si>
  <si>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</si>
  <si>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</si>
  <si>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</si>
  <si>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</si>
  <si>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</si>
  <si>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</si>
  <si>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</si>
  <si>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</si>
  <si>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</si>
  <si>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</si>
  <si>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</si>
  <si>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</si>
  <si>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</si>
  <si>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</si>
  <si>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</si>
  <si>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</si>
  <si>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</si>
  <si>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</si>
  <si>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</si>
  <si>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</si>
  <si>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</si>
  <si>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</si>
  <si>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</si>
  <si>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</si>
  <si>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</si>
  <si>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</si>
  <si>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</si>
  <si>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</si>
  <si>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</si>
  <si>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</si>
  <si>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</si>
  <si>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</si>
  <si>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</si>
  <si>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</si>
  <si>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</si>
  <si>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</si>
  <si>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</si>
  <si>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</si>
  <si>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</si>
  <si>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</si>
  <si>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</si>
  <si>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</si>
  <si>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</si>
  <si>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</si>
  <si>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</si>
  <si>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</si>
  <si>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</si>
  <si>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</si>
  <si>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</si>
  <si>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</si>
  <si>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</si>
  <si>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</si>
  <si>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</si>
  <si>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</si>
  <si>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</si>
  <si>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</si>
  <si>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</si>
  <si>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</si>
  <si>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</si>
  <si>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</si>
  <si>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</si>
  <si>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</si>
  <si>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</si>
  <si>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</si>
  <si>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</si>
  <si>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</si>
  <si>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</si>
  <si>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</si>
  <si>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</si>
  <si>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</si>
  <si>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</si>
  <si>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</si>
  <si>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</si>
  <si>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</si>
  <si>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</si>
  <si>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</si>
  <si>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</si>
  <si>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</si>
  <si>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</si>
  <si>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</si>
  <si>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</si>
  <si>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</si>
  <si>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</si>
  <si>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</si>
  <si>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</si>
  <si>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</si>
  <si>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</si>
  <si>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</si>
  <si>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</si>
  <si>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</si>
  <si>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</si>
  <si>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</si>
  <si>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</si>
  <si>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</si>
  <si>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</si>
  <si>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</si>
  <si>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</si>
  <si>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</si>
  <si>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</si>
  <si>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</si>
  <si>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</si>
  <si>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</si>
  <si>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</si>
  <si>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</si>
  <si>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</si>
  <si>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</si>
  <si>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</si>
  <si>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</si>
  <si>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</si>
  <si>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</si>
  <si>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</si>
  <si>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</si>
  <si>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</si>
  <si>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</si>
  <si>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</si>
  <si>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</si>
  <si>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</si>
  <si>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</si>
  <si>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</si>
  <si>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</si>
  <si>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</si>
  <si>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</si>
  <si>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</si>
  <si>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</si>
  <si>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</si>
  <si>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</si>
  <si>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</si>
  <si>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</si>
  <si>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</si>
  <si>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</si>
  <si>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</si>
  <si>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</si>
  <si>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</si>
  <si>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</si>
  <si>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</si>
  <si>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</si>
  <si>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</si>
  <si>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</si>
  <si>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</si>
  <si>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</si>
  <si>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</si>
  <si>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</si>
  <si>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</si>
  <si>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</si>
  <si>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</si>
  <si>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</si>
  <si>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</si>
  <si>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</si>
  <si>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</si>
  <si>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</si>
  <si>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</si>
  <si>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</si>
  <si>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</si>
  <si>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</si>
  <si>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</si>
  <si>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</si>
  <si>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</si>
  <si>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</si>
  <si>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</si>
  <si>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</si>
  <si>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</si>
  <si>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</si>
  <si>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</si>
  <si>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</si>
  <si>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</si>
  <si>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</si>
  <si>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</si>
  <si>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</si>
  <si>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</si>
  <si>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</si>
  <si>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</si>
  <si>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</si>
  <si>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</si>
  <si>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</si>
  <si>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</si>
  <si>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</si>
  <si>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</si>
  <si>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</si>
  <si>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</si>
  <si>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</si>
  <si>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</si>
  <si>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</si>
  <si>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</si>
  <si>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</si>
  <si>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</si>
  <si>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</si>
  <si>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</si>
  <si>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</si>
  <si>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</si>
  <si>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</si>
  <si>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</si>
  <si>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</si>
  <si>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</si>
  <si>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</si>
  <si>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</si>
  <si>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</si>
  <si>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</si>
  <si>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</si>
  <si>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</si>
  <si>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</si>
  <si>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</si>
  <si>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</si>
  <si>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</si>
  <si>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</si>
  <si>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</si>
  <si>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</si>
  <si>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</si>
  <si>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</si>
  <si>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</si>
  <si>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</si>
  <si>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</si>
  <si>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</si>
  <si>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</si>
  <si>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</si>
  <si>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</si>
  <si>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</si>
  <si>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</si>
  <si>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</si>
  <si>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</si>
  <si>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</si>
  <si>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</si>
  <si>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</si>
  <si>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</si>
  <si>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</si>
  <si>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</si>
  <si>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</si>
  <si>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</si>
  <si>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</si>
  <si>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</si>
  <si>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</si>
  <si>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</si>
  <si>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</si>
  <si>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</si>
  <si>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</si>
  <si>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</si>
  <si>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</si>
  <si>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</si>
  <si>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</si>
  <si>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</si>
  <si>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</si>
  <si>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</si>
  <si>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</si>
  <si>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</si>
  <si>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</si>
  <si>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</si>
  <si>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</si>
  <si>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</si>
  <si>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</si>
  <si>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</si>
  <si>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</si>
  <si>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</si>
  <si>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</si>
  <si>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</si>
  <si>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</si>
  <si>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</si>
  <si>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</si>
  <si>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</si>
  <si>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</si>
  <si>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</si>
  <si>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</si>
  <si>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</si>
  <si>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</si>
  <si>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</si>
  <si>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</si>
  <si>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</si>
  <si>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</si>
  <si>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</si>
  <si>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</si>
  <si>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</si>
  <si>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</si>
  <si>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</si>
  <si>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</si>
  <si>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</si>
  <si>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</si>
  <si>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</si>
  <si>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</si>
  <si>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</si>
  <si>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</si>
  <si>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</si>
  <si>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</si>
  <si>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</si>
  <si>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</si>
  <si>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</si>
  <si>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</si>
  <si>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</si>
  <si>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</si>
  <si>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</si>
  <si>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</si>
  <si>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</si>
  <si>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</si>
  <si>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</si>
  <si>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</si>
  <si>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</si>
  <si>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</si>
  <si>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</si>
  <si>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</si>
  <si>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</si>
  <si>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</si>
  <si>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</si>
  <si>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</si>
  <si>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</si>
  <si>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</si>
  <si>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</si>
  <si>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</si>
  <si>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</si>
  <si>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</si>
  <si>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</si>
  <si>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</si>
  <si>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</si>
  <si>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</si>
  <si>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</si>
  <si>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</si>
  <si>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</si>
  <si>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</si>
  <si>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</si>
  <si>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</si>
  <si>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</si>
  <si>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</si>
  <si>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</si>
  <si>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</si>
  <si>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</si>
  <si>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</si>
  <si>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</si>
  <si>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</si>
  <si>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</si>
  <si>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</si>
  <si>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</si>
  <si>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</si>
  <si>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</si>
  <si>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</si>
  <si>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</si>
  <si>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</si>
  <si>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</si>
  <si>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</si>
  <si>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</si>
  <si>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</si>
  <si>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</si>
  <si>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</si>
  <si>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</si>
  <si>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</si>
  <si>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</si>
  <si>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</si>
  <si>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</si>
  <si>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</si>
  <si>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</si>
  <si>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</si>
  <si>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</si>
  <si>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</si>
  <si>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</si>
  <si>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</si>
  <si>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</si>
  <si>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</si>
  <si>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</si>
  <si>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</si>
  <si>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</si>
  <si>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</si>
  <si>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</si>
  <si>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</si>
  <si>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</si>
  <si>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</si>
  <si>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</si>
  <si>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</si>
  <si>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</si>
  <si>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</si>
  <si>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</si>
  <si>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</si>
  <si>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</si>
  <si>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</si>
  <si>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</si>
  <si>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</si>
  <si>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</si>
  <si>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</si>
  <si>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</si>
  <si>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</si>
  <si>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</si>
  <si>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</si>
  <si>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</si>
  <si>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</si>
  <si>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</si>
  <si>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</si>
  <si>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</si>
  <si>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</si>
  <si>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</si>
  <si>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</si>
  <si>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</si>
  <si>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</si>
  <si>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</si>
  <si>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</si>
  <si>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</si>
  <si>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</si>
  <si>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</si>
  <si>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</si>
  <si>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</si>
  <si>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</si>
  <si>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</si>
  <si>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</si>
  <si>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</si>
  <si>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</si>
  <si>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</si>
  <si>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</si>
  <si>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</si>
  <si>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</si>
  <si>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</si>
  <si>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</si>
  <si>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</si>
  <si>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</si>
  <si>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</si>
  <si>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</si>
  <si>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</si>
  <si>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</si>
  <si>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</si>
  <si>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</si>
  <si>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</si>
  <si>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</si>
  <si>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</si>
  <si>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</si>
  <si>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</si>
  <si>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</si>
  <si>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</si>
  <si>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</si>
  <si>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</si>
  <si>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</si>
  <si>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</si>
  <si>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</si>
  <si>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</si>
  <si>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</si>
  <si>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</si>
  <si>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</si>
  <si>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</si>
  <si>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</si>
  <si>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</si>
  <si>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</si>
  <si>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</si>
  <si>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</si>
  <si>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</si>
  <si>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</si>
  <si>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</si>
  <si>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</si>
  <si>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</si>
  <si>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</si>
  <si>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</si>
  <si>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</si>
  <si>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</si>
  <si>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</si>
  <si>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</si>
  <si>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</si>
  <si>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</si>
  <si>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</si>
  <si>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</si>
  <si>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</si>
  <si>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</si>
  <si>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</si>
  <si>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</si>
  <si>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</si>
  <si>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</si>
  <si>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</si>
  <si>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</si>
  <si>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</si>
  <si>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</si>
  <si>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</si>
  <si>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</si>
  <si>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</si>
  <si>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</si>
  <si>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</si>
  <si>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</si>
  <si>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</si>
  <si>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</si>
  <si>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</si>
  <si>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</si>
  <si>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</si>
  <si>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</si>
  <si>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</si>
  <si>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</si>
  <si>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</si>
  <si>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</si>
  <si>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</si>
  <si>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</si>
  <si>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</si>
  <si>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</si>
  <si>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</si>
  <si>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</si>
  <si>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</si>
  <si>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</si>
  <si>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</si>
  <si>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</si>
  <si>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</si>
  <si>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</si>
  <si>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</si>
  <si>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</si>
  <si>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</si>
  <si>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</si>
  <si>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</si>
  <si>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</si>
  <si>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</si>
  <si>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</si>
  <si>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</si>
  <si>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</si>
  <si>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</si>
  <si>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</si>
  <si>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</si>
  <si>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</si>
  <si>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</si>
  <si>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</si>
  <si>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</si>
  <si>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</si>
  <si>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</si>
  <si>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</si>
  <si>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</si>
  <si>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</si>
  <si>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</si>
  <si>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</si>
  <si>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</si>
  <si>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</si>
  <si>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</si>
  <si>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</si>
  <si>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</si>
  <si>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</si>
  <si>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</si>
  <si>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</si>
  <si>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</si>
  <si>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</si>
  <si>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</si>
  <si>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</si>
  <si>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</si>
  <si>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</si>
  <si>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</si>
  <si>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</si>
  <si>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</si>
  <si>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</si>
  <si>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</si>
  <si>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</si>
  <si>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</si>
  <si>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</si>
  <si>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</si>
  <si>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</si>
  <si>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</si>
  <si>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</si>
  <si>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</si>
  <si>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</si>
  <si>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</si>
  <si>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</si>
  <si>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</si>
  <si>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</si>
  <si>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</si>
  <si>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</si>
  <si>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</si>
  <si>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</si>
  <si>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</si>
  <si>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</si>
  <si>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</si>
  <si>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</si>
  <si>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</si>
  <si>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</si>
  <si>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</si>
  <si>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</si>
  <si>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</si>
  <si>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</si>
  <si>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</si>
  <si>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</si>
  <si>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</si>
  <si>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</si>
  <si>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</si>
  <si>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</si>
  <si>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</si>
  <si>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</si>
  <si>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</si>
  <si>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</si>
  <si>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</si>
  <si>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</si>
  <si>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</si>
  <si>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</si>
  <si>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</si>
  <si>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</si>
  <si>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</si>
  <si>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</si>
  <si>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</si>
  <si>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</si>
  <si>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</si>
  <si>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</si>
  <si>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</si>
  <si>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</si>
  <si>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</si>
  <si>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</si>
  <si>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</si>
  <si>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</si>
  <si>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</si>
  <si>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</si>
  <si>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</si>
  <si>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</si>
  <si>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</si>
  <si>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</si>
  <si>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</si>
  <si>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</si>
  <si>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</si>
  <si>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</si>
  <si>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</si>
  <si>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</si>
  <si>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</si>
  <si>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</si>
  <si>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</si>
  <si>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</si>
  <si>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</si>
  <si>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</si>
  <si>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</si>
  <si>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</si>
  <si>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</si>
  <si>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</si>
  <si>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</si>
  <si>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</si>
  <si>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</si>
  <si>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</si>
  <si>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</si>
  <si>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</si>
  <si>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</si>
  <si>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</si>
  <si>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</si>
  <si>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</si>
  <si>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</si>
  <si>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</si>
  <si>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</si>
  <si>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</si>
  <si>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</si>
  <si>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</si>
  <si>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</si>
  <si>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</si>
  <si>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</si>
  <si>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</si>
  <si>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</si>
  <si>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</si>
  <si>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</si>
  <si>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</si>
  <si>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</si>
  <si>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</si>
  <si>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</si>
  <si>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</si>
  <si>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</si>
  <si>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</si>
  <si>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</si>
  <si>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</si>
  <si>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</si>
  <si>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</si>
  <si>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</si>
  <si>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</si>
  <si>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</si>
  <si>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</si>
  <si>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</si>
  <si>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</si>
  <si>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</si>
  <si>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</si>
  <si>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</si>
  <si>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</si>
  <si>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</si>
  <si>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</si>
  <si>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</si>
  <si>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</si>
  <si>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</si>
  <si>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</si>
  <si>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</si>
  <si>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</si>
  <si>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</si>
  <si>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</si>
  <si>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</si>
  <si>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</si>
  <si>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</si>
  <si>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</si>
  <si>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</si>
  <si>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</si>
  <si>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</si>
  <si>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</si>
  <si>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</si>
  <si>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</si>
  <si>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</si>
  <si>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</si>
  <si>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</si>
  <si>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</si>
  <si>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</si>
  <si>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</si>
  <si>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</si>
  <si>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</si>
  <si>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</si>
  <si>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</si>
  <si>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</si>
  <si>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</si>
  <si>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</si>
  <si>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</si>
  <si>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</si>
  <si>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</si>
  <si>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</si>
  <si>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</si>
  <si>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</si>
  <si>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</si>
  <si>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</si>
  <si>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</si>
  <si>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</si>
  <si>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</si>
  <si>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</si>
  <si>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</si>
  <si>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</si>
  <si>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</si>
  <si>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</si>
  <si>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</si>
  <si>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</si>
  <si>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</si>
  <si>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</si>
  <si>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</si>
  <si>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</si>
  <si>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</si>
  <si>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</si>
  <si>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</si>
  <si>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</si>
  <si>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</si>
  <si>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</si>
  <si>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</si>
  <si>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</si>
  <si>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</si>
  <si>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</si>
  <si>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</si>
  <si>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</si>
  <si>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</si>
  <si>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</si>
  <si>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</si>
  <si>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</si>
  <si>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</si>
  <si>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</si>
  <si>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</si>
  <si>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</si>
  <si>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</si>
  <si>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</si>
  <si>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</si>
  <si>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</si>
  <si>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</si>
  <si>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</si>
  <si>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</si>
  <si>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</si>
  <si>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</si>
  <si>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</si>
  <si>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</si>
  <si>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</si>
  <si>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</si>
  <si>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</si>
  <si>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</si>
  <si>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</si>
  <si>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</si>
  <si>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</si>
  <si>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</si>
  <si>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</si>
  <si>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</si>
  <si>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</si>
  <si>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</si>
  <si>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</si>
  <si>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</si>
  <si>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</si>
  <si>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</si>
  <si>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</si>
  <si>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</si>
  <si>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</si>
  <si>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</si>
  <si>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</si>
  <si>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</si>
  <si>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</si>
  <si>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</si>
  <si>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</si>
  <si>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</si>
  <si>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</si>
  <si>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</si>
  <si>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</si>
  <si>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</si>
  <si>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</si>
  <si>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</si>
  <si>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</si>
  <si>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</si>
  <si>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</si>
  <si>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</si>
  <si>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</si>
  <si>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</si>
  <si>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</si>
  <si>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</si>
  <si>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</si>
  <si>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</si>
  <si>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</si>
  <si>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</si>
  <si>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</si>
  <si>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</si>
  <si>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</si>
  <si>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</si>
  <si>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</si>
  <si>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</si>
  <si>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</si>
  <si>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</si>
  <si>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</si>
  <si>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</si>
  <si>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</si>
  <si>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</si>
  <si>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</si>
  <si>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</si>
  <si>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</si>
  <si>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</si>
  <si>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</si>
  <si>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</si>
  <si>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</si>
  <si>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</si>
  <si>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</si>
  <si>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</si>
  <si>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</si>
  <si>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</si>
  <si>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</si>
  <si>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</si>
  <si>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</si>
  <si>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</si>
  <si>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</si>
  <si>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</si>
  <si>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</si>
  <si>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</si>
  <si>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</si>
  <si>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</si>
  <si>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</si>
  <si>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</si>
  <si>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</si>
  <si>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</si>
  <si>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</si>
  <si>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</si>
  <si>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</si>
  <si>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</si>
  <si>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</si>
  <si>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</si>
  <si>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</si>
  <si>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</si>
  <si>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</si>
  <si>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</si>
  <si>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</si>
  <si>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</si>
  <si>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</si>
  <si>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</si>
  <si>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</si>
  <si>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</si>
  <si>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</si>
  <si>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</si>
  <si>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</si>
  <si>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</si>
  <si>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</si>
  <si>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</si>
  <si>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</si>
  <si>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</si>
  <si>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</si>
  <si>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</si>
  <si>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</si>
  <si>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</si>
  <si>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</si>
  <si>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</si>
  <si>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</si>
  <si>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</si>
  <si>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</si>
  <si>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</si>
  <si>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</si>
  <si>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</si>
  <si>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</si>
  <si>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</si>
  <si>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</si>
  <si>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</si>
  <si>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</si>
  <si>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</si>
  <si>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</si>
  <si>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</si>
  <si>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</si>
  <si>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</si>
  <si>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</si>
  <si>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</si>
  <si>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</si>
  <si>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</si>
  <si>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</si>
  <si>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</si>
  <si>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</si>
  <si>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</si>
  <si>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</si>
  <si>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</si>
  <si>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</si>
  <si>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</si>
  <si>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</si>
  <si>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</si>
  <si>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</si>
  <si>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</si>
  <si>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</si>
  <si>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</si>
  <si>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</si>
  <si>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</si>
  <si>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</si>
  <si>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</si>
  <si>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</si>
  <si>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</si>
  <si>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</si>
  <si>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</si>
  <si>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</si>
  <si>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</si>
  <si>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</si>
  <si>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</si>
  <si>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</si>
  <si>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</si>
  <si>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</si>
  <si>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</si>
  <si>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</si>
  <si>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</si>
  <si>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</si>
  <si>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</si>
  <si>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</si>
  <si>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</si>
  <si>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</si>
  <si>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</si>
  <si>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</si>
  <si>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</si>
  <si>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</si>
  <si>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</si>
  <si>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</si>
  <si>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</si>
  <si>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</si>
  <si>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</si>
  <si>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</si>
  <si>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</si>
  <si>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</si>
  <si>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</si>
  <si>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</si>
  <si>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</si>
  <si>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</si>
  <si>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</si>
  <si>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</si>
  <si>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</si>
  <si>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</si>
  <si>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</si>
  <si>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</si>
  <si>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</si>
  <si>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</si>
  <si>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</si>
  <si>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</si>
  <si>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</si>
  <si>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</si>
  <si>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</si>
  <si>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</si>
  <si>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</si>
  <si>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</si>
  <si>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</si>
  <si>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</si>
  <si>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</si>
  <si>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</si>
  <si>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</si>
  <si>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</si>
  <si>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</si>
  <si>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</si>
  <si>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</si>
  <si>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</si>
  <si>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</si>
  <si>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</si>
  <si>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</si>
  <si>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</si>
  <si>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</si>
  <si>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</si>
  <si>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</si>
  <si>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</si>
  <si>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</si>
  <si>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</si>
  <si>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</si>
  <si>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</si>
  <si>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</si>
  <si>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</si>
  <si>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</si>
  <si>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</si>
  <si>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</si>
  <si>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</si>
  <si>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</si>
  <si>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</si>
  <si>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</si>
  <si>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</si>
  <si>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</si>
  <si>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</si>
  <si>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</si>
  <si>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</si>
  <si>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</si>
  <si>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</si>
  <si>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</si>
  <si>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</si>
  <si>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</si>
  <si>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</si>
  <si>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</si>
  <si>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</si>
  <si>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</si>
  <si>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</si>
  <si>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</si>
  <si>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</si>
  <si>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</si>
  <si>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</si>
  <si>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</si>
  <si>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</si>
  <si>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</si>
  <si>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</si>
  <si>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</si>
  <si>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</si>
  <si>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</si>
  <si>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</si>
  <si>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</si>
  <si>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</si>
  <si>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</si>
  <si>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</si>
  <si>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</si>
  <si>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</si>
  <si>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</si>
  <si>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</si>
  <si>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</si>
  <si>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</si>
  <si>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</si>
  <si>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</si>
  <si>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</si>
  <si>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</si>
  <si>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</si>
  <si>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</si>
  <si>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</si>
  <si>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</si>
  <si>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</si>
  <si>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</si>
  <si>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</si>
  <si>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</si>
  <si>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</si>
  <si>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</si>
  <si>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</si>
  <si>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</si>
  <si>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</si>
  <si>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</si>
  <si>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</si>
  <si>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</si>
  <si>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</si>
  <si>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</si>
  <si>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</si>
  <si>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</si>
  <si>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</si>
  <si>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</si>
  <si>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</si>
  <si>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</si>
  <si>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</si>
  <si>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</si>
  <si>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</si>
  <si>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</si>
  <si>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</si>
  <si>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</si>
  <si>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</si>
  <si>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</si>
  <si>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</si>
  <si>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</si>
  <si>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</si>
  <si>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</si>
  <si>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</si>
  <si>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</si>
  <si>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</si>
  <si>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</si>
  <si>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</si>
  <si>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</si>
  <si>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</si>
  <si>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</si>
  <si>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</si>
  <si>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</si>
  <si>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</si>
  <si>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</si>
  <si>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</si>
  <si>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</si>
  <si>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</si>
  <si>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</si>
  <si>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</si>
  <si>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</si>
  <si>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</si>
  <si>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</si>
  <si>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</si>
  <si>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</si>
  <si>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</si>
  <si>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</si>
  <si>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</si>
  <si>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</si>
  <si>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</si>
  <si>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</si>
  <si>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</si>
  <si>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</si>
  <si>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</si>
  <si>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</si>
  <si>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</si>
  <si>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</si>
  <si>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</si>
  <si>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</si>
  <si>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</si>
  <si>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</si>
  <si>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</si>
  <si>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</si>
  <si>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</si>
  <si>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</si>
  <si>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</si>
  <si>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</si>
  <si>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</si>
  <si>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</si>
  <si>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</si>
  <si>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</si>
  <si>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</si>
  <si>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</si>
  <si>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</si>
  <si>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</si>
  <si>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</si>
  <si>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</si>
  <si>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</si>
  <si>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</si>
  <si>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</si>
  <si>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</si>
  <si>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</si>
  <si>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</si>
  <si>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</si>
  <si>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</si>
  <si>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</si>
  <si>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</si>
  <si>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</si>
  <si>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</si>
  <si>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</si>
  <si>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</si>
  <si>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</si>
  <si>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</si>
  <si>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</si>
  <si>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</si>
  <si>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</si>
  <si>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</si>
  <si>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</si>
  <si>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</si>
  <si>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</si>
  <si>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</si>
  <si>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</si>
  <si>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</si>
  <si>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</si>
  <si>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</si>
  <si>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</si>
  <si>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</si>
  <si>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</si>
  <si>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</si>
  <si>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</si>
  <si>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</si>
  <si>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</si>
  <si>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</si>
  <si>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</si>
  <si>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</si>
  <si>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</si>
  <si>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</si>
  <si>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</si>
  <si>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</si>
  <si>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</si>
  <si>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</si>
  <si>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</si>
  <si>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</si>
  <si>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</si>
  <si>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</si>
  <si>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</si>
  <si>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</si>
  <si>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</si>
  <si>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</si>
  <si>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</si>
  <si>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</si>
  <si>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</si>
  <si>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</si>
  <si>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</si>
  <si>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</si>
  <si>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</si>
  <si>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</si>
  <si>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</si>
  <si>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</si>
  <si>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</si>
  <si>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</si>
  <si>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</si>
  <si>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</si>
  <si>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</si>
  <si>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</si>
  <si>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</si>
  <si>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</si>
  <si>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</si>
  <si>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</si>
  <si>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</si>
  <si>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</si>
  <si>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</si>
  <si>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</si>
  <si>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</si>
  <si>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</si>
  <si>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</si>
  <si>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</si>
  <si>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</si>
  <si>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</si>
  <si>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</si>
  <si>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</si>
  <si>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</si>
  <si>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</si>
  <si>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</si>
  <si>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</si>
  <si>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</si>
  <si>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</si>
  <si>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</si>
  <si>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</si>
  <si>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</si>
  <si>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</si>
  <si>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</si>
  <si>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</si>
  <si>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</si>
  <si>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</si>
  <si>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</si>
  <si>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</si>
  <si>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</si>
  <si>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</si>
  <si>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</si>
  <si>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</si>
  <si>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</si>
  <si>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</si>
  <si>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</si>
  <si>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</si>
  <si>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</si>
  <si>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</si>
  <si>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</si>
  <si>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</si>
  <si>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</si>
  <si>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</si>
  <si>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</si>
  <si>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</si>
  <si>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</si>
  <si>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</si>
  <si>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</si>
  <si>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</si>
  <si>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</si>
  <si>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</si>
  <si>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</si>
  <si>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</si>
  <si>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</si>
  <si>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</si>
  <si>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</si>
  <si>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</si>
  <si>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</si>
  <si>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</si>
  <si>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</si>
  <si>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</si>
  <si>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</si>
  <si>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</si>
  <si>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</si>
  <si>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</si>
  <si>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</si>
  <si>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</si>
  <si>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</si>
  <si>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</si>
  <si>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</si>
  <si>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</si>
  <si>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</si>
  <si>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</si>
  <si>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</si>
  <si>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</si>
  <si>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</si>
  <si>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</si>
  <si>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</si>
  <si>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</si>
  <si>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</si>
  <si>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</si>
  <si>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</si>
  <si>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</si>
  <si>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</si>
  <si>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</si>
  <si>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</si>
  <si>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</si>
  <si>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</si>
  <si>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</si>
  <si>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</si>
  <si>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</si>
  <si>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</si>
  <si>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</si>
  <si>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</si>
  <si>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</si>
  <si>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</si>
  <si>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</si>
  <si>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</si>
  <si>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</si>
  <si>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</si>
  <si>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</si>
  <si>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</si>
  <si>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</si>
  <si>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</si>
  <si>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</si>
  <si>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</si>
  <si>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</si>
  <si>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</si>
  <si>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</si>
  <si>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</si>
  <si>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</si>
  <si>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</si>
  <si>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</si>
  <si>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</si>
  <si>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</si>
  <si>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</si>
  <si>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</si>
  <si>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</si>
  <si>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</si>
  <si>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</si>
  <si>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</si>
  <si>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</si>
  <si>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</si>
  <si>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</si>
  <si>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</si>
  <si>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</si>
  <si>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</si>
  <si>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</si>
  <si>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</si>
  <si>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</si>
  <si>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</si>
  <si>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</si>
  <si>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</si>
  <si>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</si>
  <si>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</si>
  <si>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</si>
  <si>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</si>
  <si>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</si>
  <si>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</si>
  <si>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</si>
  <si>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</si>
  <si>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</si>
  <si>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</si>
  <si>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</si>
  <si>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</si>
  <si>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</si>
  <si>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</si>
  <si>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</si>
  <si>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</si>
  <si>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</si>
  <si>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</si>
  <si>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</si>
  <si>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</si>
  <si>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</si>
  <si>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</si>
  <si>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</si>
  <si>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</si>
  <si>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</si>
  <si>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</si>
  <si>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</si>
  <si>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</si>
  <si>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</si>
  <si>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</si>
  <si>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</si>
  <si>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</si>
  <si>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</si>
  <si>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</si>
  <si>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</si>
  <si>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</si>
  <si>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</si>
  <si>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</si>
  <si>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</si>
  <si>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</si>
  <si>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</si>
  <si>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</si>
  <si>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</si>
  <si>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</si>
  <si>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</si>
  <si>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</si>
  <si>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</si>
  <si>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</si>
  <si>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</si>
  <si>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</si>
  <si>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</si>
  <si>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</si>
  <si>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</si>
  <si>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</si>
  <si>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</si>
  <si>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</si>
  <si>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</si>
  <si>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</si>
  <si>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</si>
  <si>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</si>
  <si>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</si>
  <si>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</si>
  <si>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</si>
  <si>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</si>
  <si>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</si>
  <si>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</si>
  <si>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</si>
  <si>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</si>
  <si>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</si>
  <si>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</si>
  <si>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</si>
  <si>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</si>
  <si>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</si>
  <si>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</si>
  <si>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</si>
  <si>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</si>
  <si>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</si>
  <si>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</si>
  <si>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</si>
  <si>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</si>
  <si>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</si>
  <si>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</si>
  <si>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</si>
  <si>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</si>
  <si>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</si>
  <si>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</si>
  <si>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</si>
  <si>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</si>
  <si>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</si>
  <si>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</si>
  <si>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</si>
  <si>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</si>
  <si>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</si>
  <si>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</si>
  <si>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</si>
  <si>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</si>
  <si>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</si>
  <si>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</si>
  <si>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</si>
  <si>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</si>
  <si>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</si>
  <si>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</si>
  <si>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</si>
  <si>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</si>
  <si>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</si>
  <si>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</si>
  <si>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</si>
  <si>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</si>
  <si>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</si>
  <si>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</si>
  <si>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</si>
  <si>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</si>
  <si>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</si>
  <si>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</si>
  <si>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</si>
  <si>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</si>
  <si>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</si>
  <si>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</si>
  <si>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</si>
  <si>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</si>
  <si>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</si>
  <si>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</si>
  <si>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</si>
  <si>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</si>
  <si>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</si>
  <si>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</si>
  <si>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</si>
  <si>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</si>
  <si>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</si>
  <si>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</si>
  <si>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</si>
  <si>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</si>
  <si>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</si>
  <si>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</si>
  <si>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</si>
  <si>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</si>
  <si>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</si>
  <si>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</si>
  <si>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</si>
  <si>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</si>
  <si>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</si>
  <si>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</si>
  <si>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</si>
  <si>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</si>
  <si>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</si>
  <si>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</si>
  <si>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</si>
  <si>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</si>
  <si>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</si>
  <si>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</si>
  <si>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</si>
  <si>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</si>
  <si>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</si>
  <si>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</si>
  <si>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</si>
  <si>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</si>
  <si>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</si>
  <si>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</si>
  <si>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</si>
  <si>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</si>
  <si>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</si>
  <si>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</si>
  <si>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</si>
  <si>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</si>
  <si>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</si>
  <si>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</si>
  <si>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</si>
  <si>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</si>
  <si>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</si>
  <si>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</si>
  <si>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</si>
  <si>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</si>
  <si>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</si>
  <si>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</si>
  <si>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</si>
  <si>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</si>
  <si>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</si>
  <si>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</si>
  <si>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</si>
  <si>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</si>
  <si>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</si>
  <si>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</si>
  <si>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</si>
  <si>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</si>
  <si>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</si>
  <si>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</si>
  <si>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</si>
  <si>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</si>
  <si>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</si>
  <si>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</si>
  <si>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</si>
  <si>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</si>
  <si>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</si>
  <si>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</si>
  <si>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</si>
  <si>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</si>
  <si>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</si>
  <si>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</si>
  <si>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</si>
  <si>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</si>
  <si>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</si>
  <si>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</si>
  <si>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</si>
  <si>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</si>
  <si>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</si>
  <si>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</si>
  <si>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</si>
  <si>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</si>
  <si>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</si>
  <si>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</si>
  <si>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</si>
  <si>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</si>
  <si>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</si>
  <si>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</si>
  <si>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</si>
  <si>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</si>
  <si>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</si>
  <si>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</si>
  <si>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</si>
  <si>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</si>
  <si>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</si>
  <si>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</si>
  <si>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</si>
  <si>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</si>
  <si>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</si>
  <si>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</si>
  <si>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</si>
  <si>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</si>
  <si>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</si>
  <si>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</si>
  <si>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</si>
  <si>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</si>
  <si>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</si>
  <si>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</si>
  <si>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</si>
  <si>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</si>
  <si>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</si>
  <si>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</si>
  <si>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</si>
  <si>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</si>
  <si>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</si>
  <si>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</si>
  <si>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</si>
  <si>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</si>
  <si>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</si>
  <si>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</si>
  <si>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</si>
  <si>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</si>
  <si>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</si>
  <si>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</si>
  <si>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</si>
  <si>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</si>
  <si>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</si>
  <si>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</si>
  <si>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</si>
  <si>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</si>
  <si>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</si>
  <si>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</si>
  <si>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</si>
  <si>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</si>
  <si>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</si>
  <si>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</si>
  <si>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</si>
  <si>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</si>
  <si>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</si>
  <si>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</si>
  <si>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</si>
  <si>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</si>
  <si>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</si>
  <si>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</si>
  <si>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</si>
  <si>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</si>
  <si>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</si>
  <si>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</si>
  <si>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</si>
  <si>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</si>
  <si>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</si>
  <si>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</si>
  <si>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</si>
  <si>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</si>
  <si>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</si>
  <si>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</si>
  <si>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</si>
  <si>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</si>
  <si>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</si>
  <si>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</si>
  <si>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</si>
  <si>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</si>
  <si>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</si>
  <si>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</si>
  <si>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</si>
  <si>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</si>
  <si>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</si>
  <si>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</si>
  <si>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</si>
  <si>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</si>
  <si>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</si>
  <si>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</si>
  <si>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</si>
  <si>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</si>
  <si>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</si>
  <si>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</si>
  <si>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</si>
  <si>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</si>
  <si>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</si>
  <si>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</si>
  <si>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</si>
  <si>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</si>
  <si>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</si>
  <si>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</si>
  <si>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</si>
  <si>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</si>
  <si>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</si>
  <si>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</si>
  <si>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</si>
  <si>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</si>
  <si>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</si>
  <si>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</si>
  <si>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</si>
  <si>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</si>
  <si>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</si>
  <si>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</si>
  <si>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</si>
  <si>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</si>
  <si>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</si>
  <si>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</si>
  <si>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</si>
  <si>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</si>
  <si>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</si>
  <si>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</si>
  <si>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</si>
  <si>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</si>
  <si>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</si>
  <si>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</si>
  <si>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</si>
  <si>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</si>
  <si>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</si>
  <si>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</si>
  <si>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</si>
  <si>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</si>
  <si>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</si>
  <si>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</si>
  <si>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</si>
  <si>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</si>
  <si>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</si>
  <si>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</si>
  <si>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</si>
  <si>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</si>
  <si>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</si>
  <si>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</si>
  <si>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</si>
  <si>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</si>
  <si>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</si>
  <si>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</si>
  <si>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</si>
  <si>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</si>
  <si>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</si>
  <si>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</si>
  <si>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</si>
  <si>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</si>
  <si>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</si>
  <si>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</si>
  <si>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</si>
  <si>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</si>
  <si>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</si>
  <si>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</si>
  <si>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</si>
  <si>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</si>
  <si>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</si>
  <si>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</si>
  <si>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</si>
  <si>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</si>
  <si>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</si>
  <si>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</si>
  <si>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</si>
  <si>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</si>
  <si>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</si>
  <si>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</si>
  <si>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</si>
  <si>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</si>
  <si>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</si>
  <si>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</si>
  <si>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</si>
  <si>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</si>
  <si>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</si>
  <si>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</si>
  <si>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</si>
  <si>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</si>
  <si>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</si>
  <si>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</si>
  <si>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</si>
  <si>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</si>
  <si>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</si>
  <si>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</si>
  <si>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</si>
  <si>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</si>
  <si>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</si>
  <si>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</si>
  <si>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</si>
  <si>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</si>
  <si>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</si>
  <si>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</si>
  <si>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</si>
  <si>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</si>
  <si>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</si>
  <si>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</si>
  <si>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</si>
  <si>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</si>
  <si>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</si>
  <si>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</si>
  <si>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</si>
  <si>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</si>
  <si>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</si>
  <si>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</si>
  <si>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</si>
  <si>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</si>
  <si>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</si>
  <si>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</si>
  <si>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</si>
  <si>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</si>
  <si>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</si>
  <si>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</si>
  <si>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</si>
  <si>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</si>
  <si>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</si>
  <si>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</si>
  <si>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</si>
  <si>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</si>
  <si>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</si>
  <si>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</si>
  <si>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</si>
  <si>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</si>
  <si>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</si>
  <si>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</si>
  <si>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</si>
  <si>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</si>
  <si>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</si>
  <si>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</si>
  <si>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</si>
  <si>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</si>
  <si>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</si>
  <si>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</si>
  <si>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</si>
  <si>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</si>
  <si>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</si>
  <si>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</si>
  <si>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</si>
  <si>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</si>
  <si>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</si>
  <si>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</si>
  <si>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</si>
  <si>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</si>
  <si>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</si>
  <si>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</si>
  <si>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</si>
  <si>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</si>
  <si>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</si>
  <si>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</si>
  <si>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</si>
  <si>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</si>
  <si>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</si>
  <si>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</si>
  <si>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</si>
  <si>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</si>
  <si>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</si>
  <si>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</si>
  <si>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</si>
  <si>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</si>
  <si>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</si>
  <si>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</si>
  <si>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</si>
  <si>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</si>
  <si>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</si>
  <si>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</si>
  <si>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</si>
  <si>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</si>
  <si>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</si>
  <si>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</si>
  <si>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</si>
  <si>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</si>
  <si>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</si>
  <si>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</si>
  <si>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</si>
  <si>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</si>
  <si>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</si>
  <si>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</si>
  <si>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</si>
  <si>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</si>
  <si>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</si>
  <si>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</si>
  <si>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</si>
  <si>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</si>
  <si>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</si>
  <si>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</si>
  <si>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</si>
  <si>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</si>
  <si>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</si>
  <si>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</si>
  <si>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</si>
  <si>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</si>
  <si>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</si>
  <si>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</si>
  <si>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</si>
  <si>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</si>
  <si>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</si>
  <si>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</si>
  <si>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</si>
  <si>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</si>
  <si>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</si>
  <si>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</si>
  <si>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</si>
  <si>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</si>
  <si>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</si>
  <si>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</si>
  <si>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</si>
  <si>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</si>
  <si>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</si>
  <si>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</si>
  <si>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</si>
  <si>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</si>
  <si>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</si>
  <si>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</si>
  <si>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</si>
  <si>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</si>
  <si>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</si>
  <si>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</si>
  <si>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</si>
  <si>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</si>
  <si>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</si>
  <si>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</si>
  <si>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</si>
  <si>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</si>
  <si>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</si>
  <si>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</si>
  <si>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</si>
  <si>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</si>
  <si>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</si>
  <si>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</si>
  <si>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</si>
  <si>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</si>
  <si>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</si>
  <si>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</si>
  <si>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</si>
  <si>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</si>
  <si>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</si>
  <si>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</si>
  <si>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</si>
  <si>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</si>
  <si>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</si>
  <si>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</si>
  <si>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</si>
  <si>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</si>
  <si>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</si>
  <si>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</si>
  <si>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</si>
  <si>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</si>
  <si>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</si>
  <si>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</si>
  <si>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</si>
  <si>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</si>
  <si>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</si>
  <si>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</si>
  <si>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</si>
  <si>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</si>
  <si>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</si>
  <si>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</si>
  <si>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</si>
  <si>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</si>
  <si>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</si>
  <si>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</si>
  <si>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</si>
  <si>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</si>
  <si>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</si>
  <si>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</si>
  <si>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</si>
  <si>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</si>
  <si>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</si>
  <si>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</si>
  <si>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</si>
  <si>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</si>
  <si>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</si>
  <si>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</si>
  <si>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</si>
  <si>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</si>
  <si>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</si>
  <si>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</si>
  <si>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</si>
  <si>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</si>
  <si>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</si>
  <si>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</si>
  <si>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</si>
  <si>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</si>
  <si>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</si>
  <si>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</si>
  <si>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</si>
  <si>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</si>
  <si>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</si>
  <si>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</si>
  <si>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</si>
  <si>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</si>
  <si>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</si>
  <si>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</si>
  <si>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</si>
  <si>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</si>
  <si>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</si>
  <si>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</si>
  <si>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</si>
  <si>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</si>
  <si>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</si>
  <si>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</si>
  <si>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</si>
  <si>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</si>
  <si>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</si>
  <si>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</si>
  <si>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</si>
  <si>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</si>
  <si>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</si>
  <si>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</si>
  <si>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</si>
  <si>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</si>
  <si>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</si>
  <si>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</si>
  <si>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</si>
  <si>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</si>
  <si>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</si>
  <si>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</si>
  <si>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</si>
  <si>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</si>
  <si>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</si>
  <si>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</si>
  <si>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</si>
  <si>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</si>
  <si>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</si>
  <si>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</si>
  <si>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</si>
  <si>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</si>
  <si>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</si>
  <si>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</si>
  <si>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</si>
  <si>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</si>
  <si>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</si>
  <si>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</si>
  <si>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</si>
  <si>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</si>
  <si>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</si>
  <si>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</si>
  <si>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</si>
  <si>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</si>
  <si>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</si>
  <si>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</si>
  <si>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</si>
  <si>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</si>
  <si>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</si>
  <si>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</si>
  <si>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</si>
  <si>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</si>
  <si>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</si>
  <si>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</si>
  <si>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</si>
  <si>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</si>
  <si>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</si>
  <si>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</si>
  <si>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</si>
  <si>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</si>
  <si>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</si>
  <si>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</si>
  <si>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</si>
  <si>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</si>
  <si>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</si>
  <si>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</si>
  <si>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</si>
  <si>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</si>
  <si>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</si>
  <si>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</si>
  <si>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</si>
  <si>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</si>
  <si>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</si>
  <si>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</si>
  <si>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</si>
  <si>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</si>
  <si>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</si>
  <si>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</si>
  <si>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</si>
  <si>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</si>
  <si>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</si>
  <si>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</si>
  <si>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</si>
  <si>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</si>
  <si>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</si>
  <si>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</si>
  <si>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</si>
  <si>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</si>
  <si>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</si>
  <si>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</si>
  <si>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</si>
  <si>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</si>
  <si>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</si>
  <si>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</si>
  <si>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</si>
  <si>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</si>
  <si>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</si>
  <si>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</si>
  <si>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</si>
  <si>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</si>
  <si>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</si>
  <si>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</si>
  <si>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</si>
  <si>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</si>
  <si>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</si>
  <si>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</si>
  <si>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</si>
  <si>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</si>
  <si>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</si>
  <si>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</si>
  <si>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</si>
  <si>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</si>
  <si>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</si>
  <si>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</si>
  <si>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</si>
  <si>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</si>
  <si>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</si>
  <si>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</si>
  <si>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</si>
  <si>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</si>
  <si>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</si>
  <si>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</si>
  <si>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</si>
  <si>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</si>
  <si>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</si>
  <si>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</si>
  <si>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</si>
  <si>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</si>
  <si>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</si>
  <si>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</si>
  <si>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</si>
  <si>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</si>
  <si>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</si>
  <si>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</si>
  <si>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</si>
  <si>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</si>
  <si>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</si>
  <si>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</si>
  <si>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</si>
  <si>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</si>
  <si>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</si>
  <si>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</si>
  <si>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</si>
  <si>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</si>
  <si>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</si>
  <si>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</si>
  <si>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</si>
  <si>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</si>
  <si>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</si>
  <si>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</si>
  <si>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</si>
  <si>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</si>
  <si>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</si>
  <si>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</si>
  <si>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</si>
  <si>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</si>
  <si>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</si>
  <si>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</si>
  <si>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</si>
  <si>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</si>
  <si>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</si>
  <si>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</si>
  <si>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</si>
  <si>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</si>
  <si>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</si>
  <si>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</si>
  <si>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</si>
  <si>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</si>
  <si>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</si>
  <si>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</si>
  <si>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</si>
  <si>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</si>
  <si>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</si>
  <si>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</si>
  <si>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</si>
  <si>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</si>
  <si>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</si>
  <si>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</si>
  <si>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</si>
  <si>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</si>
  <si>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</si>
  <si>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</si>
  <si>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</si>
  <si>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</si>
  <si>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</si>
  <si>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</si>
  <si>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</si>
  <si>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</si>
  <si>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</si>
  <si>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</si>
  <si>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</si>
  <si>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</si>
  <si>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</si>
  <si>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</si>
  <si>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</si>
  <si>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</si>
  <si>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</si>
  <si>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</si>
  <si>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</si>
  <si>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</si>
  <si>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</si>
  <si>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</si>
  <si>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</si>
  <si>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</si>
  <si>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</si>
  <si>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</si>
  <si>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</si>
  <si>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</si>
  <si>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</si>
  <si>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</si>
  <si>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</si>
  <si>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</si>
  <si>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</si>
  <si>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</si>
  <si>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</si>
  <si>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</si>
  <si>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</si>
  <si>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</si>
  <si>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</si>
  <si>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</si>
  <si>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</si>
  <si>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</si>
  <si>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</si>
  <si>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</si>
  <si>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</si>
  <si>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</si>
  <si>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</si>
  <si>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</si>
  <si>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</si>
  <si>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</si>
  <si>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</si>
  <si>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</si>
  <si>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</si>
  <si>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</si>
  <si>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</si>
  <si>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</si>
  <si>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</si>
  <si>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</si>
  <si>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</si>
  <si>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</si>
  <si>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</si>
  <si>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</si>
  <si>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</si>
  <si>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</si>
  <si>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</si>
  <si>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</si>
  <si>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</si>
  <si>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</si>
  <si>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</si>
  <si>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</si>
  <si>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</si>
  <si>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</si>
  <si>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</si>
  <si>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</si>
  <si>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</si>
  <si>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</si>
  <si>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</si>
  <si>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</si>
  <si>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</si>
  <si>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</si>
  <si>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</si>
  <si>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</si>
  <si>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</si>
  <si>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</si>
  <si>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</si>
  <si>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</si>
  <si>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</si>
  <si>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</si>
  <si>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</si>
  <si>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</si>
  <si>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</si>
  <si>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</si>
  <si>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</si>
  <si>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</si>
  <si>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</si>
  <si>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</si>
  <si>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</si>
  <si>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</si>
  <si>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</si>
  <si>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</si>
  <si>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</si>
  <si>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</si>
  <si>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</si>
  <si>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</si>
  <si>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</si>
  <si>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</si>
  <si>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</si>
  <si>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</si>
  <si>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</si>
  <si>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</si>
  <si>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</si>
  <si>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</si>
  <si>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</si>
  <si>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</si>
  <si>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</si>
  <si>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</si>
  <si>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</si>
  <si>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</si>
  <si>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</si>
  <si>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</si>
  <si>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</si>
  <si>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</si>
  <si>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</si>
  <si>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</si>
  <si>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</si>
  <si>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</si>
  <si>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</si>
  <si>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</si>
  <si>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</si>
  <si>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</si>
  <si>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</si>
  <si>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</si>
  <si>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</si>
  <si>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</si>
  <si>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</si>
  <si>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</si>
  <si>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</si>
  <si>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</si>
  <si>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</si>
  <si>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</si>
  <si>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</si>
  <si>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</si>
  <si>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</si>
  <si>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</si>
  <si>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</si>
  <si>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</si>
  <si>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</si>
  <si>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</si>
  <si>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</si>
  <si>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</si>
  <si>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</si>
  <si>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</si>
  <si>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</si>
  <si>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</si>
  <si>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</si>
  <si>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</si>
  <si>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</si>
  <si>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</si>
  <si>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</si>
  <si>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</si>
  <si>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</si>
  <si>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</si>
  <si>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</si>
  <si>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</si>
  <si>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</si>
  <si>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</si>
  <si>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</si>
  <si>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</si>
  <si>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</si>
  <si>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</si>
  <si>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</si>
  <si>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</si>
  <si>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</si>
  <si>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</si>
  <si>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</si>
  <si>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</si>
  <si>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</si>
  <si>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</si>
  <si>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</si>
  <si>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</si>
  <si>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</si>
  <si>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</si>
  <si>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</si>
  <si>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</si>
  <si>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</si>
  <si>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</si>
  <si>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</si>
  <si>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</si>
  <si>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</si>
  <si>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</si>
  <si>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</si>
  <si>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</si>
  <si>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</si>
  <si>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</si>
  <si>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</si>
  <si>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</si>
  <si>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</si>
  <si>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</si>
  <si>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</si>
  <si>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</si>
  <si>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</si>
  <si>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</si>
  <si>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</si>
  <si>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</si>
  <si>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</si>
  <si>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</si>
  <si>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</si>
  <si>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</si>
  <si>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</si>
  <si>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</si>
  <si>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</si>
  <si>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</si>
  <si>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</si>
  <si>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</si>
  <si>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</si>
  <si>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</si>
  <si>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</si>
  <si>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</si>
  <si>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</si>
  <si>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</si>
  <si>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</si>
  <si>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</si>
  <si>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</si>
  <si>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</si>
  <si>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</si>
  <si>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</si>
  <si>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</si>
  <si>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</si>
  <si>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</si>
  <si>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</si>
  <si>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</si>
  <si>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</si>
  <si>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</si>
  <si>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</si>
  <si>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</si>
  <si>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</si>
  <si>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</si>
  <si>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</si>
  <si>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</si>
  <si>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</si>
  <si>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</si>
  <si>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</si>
  <si>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</si>
  <si>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</si>
  <si>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</si>
  <si>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</si>
  <si>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</si>
  <si>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</si>
  <si>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</si>
  <si>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</si>
  <si>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</si>
  <si>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</si>
  <si>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</si>
  <si>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</si>
  <si>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</si>
  <si>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</si>
  <si>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</si>
  <si>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</si>
  <si>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</si>
  <si>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</si>
  <si>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</si>
  <si>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</si>
  <si>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</si>
  <si>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</si>
  <si>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</si>
  <si>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</si>
  <si>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</si>
  <si>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</si>
  <si>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</si>
  <si>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</si>
  <si>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</si>
  <si>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</si>
  <si>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</si>
  <si>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</si>
  <si>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</si>
  <si>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</si>
  <si>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</si>
  <si>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</si>
  <si>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</si>
  <si>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</si>
  <si>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</si>
  <si>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</si>
  <si>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</si>
  <si>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</si>
  <si>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</si>
  <si>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</si>
  <si>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</si>
  <si>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</si>
  <si>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</si>
  <si>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</si>
  <si>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</si>
  <si>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</si>
  <si>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</si>
  <si>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</si>
  <si>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</si>
  <si>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</si>
  <si>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</si>
  <si>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</si>
  <si>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</si>
  <si>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</si>
  <si>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</si>
  <si>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</si>
  <si>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</si>
  <si>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</si>
  <si>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</si>
  <si>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</si>
  <si>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</si>
  <si>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</si>
  <si>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</si>
  <si>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</si>
  <si>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</si>
  <si>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</si>
  <si>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</si>
  <si>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</si>
  <si>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</si>
  <si>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</si>
  <si>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</si>
  <si>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</si>
  <si>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</si>
  <si>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</si>
  <si>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</si>
  <si>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</si>
  <si>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</si>
  <si>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</si>
  <si>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</si>
  <si>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</si>
  <si>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</si>
  <si>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</si>
  <si>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</si>
  <si>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</si>
  <si>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</si>
  <si>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</si>
  <si>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</si>
  <si>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</si>
  <si>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</si>
  <si>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</si>
  <si>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</si>
  <si>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</si>
  <si>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</si>
  <si>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</si>
  <si>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</si>
  <si>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</si>
  <si>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</si>
  <si>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</si>
  <si>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</si>
  <si>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</si>
  <si>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</si>
  <si>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</si>
  <si>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</si>
  <si>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</si>
  <si>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</si>
  <si>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</si>
  <si>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</si>
  <si>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</si>
  <si>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</si>
  <si>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</si>
  <si>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</si>
  <si>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</si>
  <si>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</si>
  <si>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</si>
  <si>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</si>
  <si>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</si>
  <si>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</si>
  <si>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</si>
  <si>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</si>
  <si>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</si>
  <si>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</si>
  <si>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</si>
  <si>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</si>
  <si>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</si>
  <si>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</si>
  <si>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</si>
  <si>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</si>
  <si>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</si>
  <si>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</si>
  <si>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</si>
  <si>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</si>
  <si>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</si>
  <si>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</si>
  <si>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</si>
  <si>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</si>
  <si>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</si>
  <si>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</si>
  <si>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</si>
  <si>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</si>
  <si>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</si>
  <si>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</si>
  <si>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</si>
  <si>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</si>
  <si>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</si>
  <si>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</si>
  <si>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</si>
  <si>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</si>
  <si>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</si>
  <si>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</si>
  <si>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</si>
  <si>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</si>
  <si>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</si>
  <si>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</si>
  <si>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</si>
  <si>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</si>
  <si>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</si>
  <si>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</si>
  <si>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</si>
  <si>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</si>
  <si>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</si>
  <si>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</si>
  <si>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</si>
  <si>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</si>
  <si>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</si>
  <si>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</si>
  <si>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</si>
  <si>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</si>
  <si>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</si>
  <si>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</si>
  <si>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</si>
  <si>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</si>
  <si>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</si>
  <si>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</si>
  <si>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</si>
  <si>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</si>
  <si>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</si>
  <si>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</si>
  <si>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</si>
  <si>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</si>
  <si>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</si>
  <si>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</si>
  <si>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</si>
  <si>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</si>
  <si>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</si>
  <si>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</si>
  <si>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</si>
  <si>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</si>
  <si>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</si>
  <si>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</si>
  <si>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</si>
  <si>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</si>
  <si>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</si>
  <si>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</si>
  <si>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</si>
  <si>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</si>
  <si>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</si>
  <si>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</si>
  <si>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</si>
  <si>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</si>
  <si>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</si>
  <si>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</si>
  <si>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</si>
  <si>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</si>
  <si>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</si>
  <si>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</si>
  <si>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</si>
  <si>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</si>
  <si>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</si>
  <si>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</si>
  <si>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</si>
  <si>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</si>
  <si>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</si>
  <si>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</si>
  <si>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</si>
  <si>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</si>
  <si>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</si>
  <si>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</si>
  <si>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</si>
  <si>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</si>
  <si>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</si>
  <si>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</si>
  <si>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</si>
  <si>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</si>
  <si>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</si>
  <si>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</si>
  <si>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</si>
  <si>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</si>
  <si>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</si>
  <si>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</si>
  <si>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</si>
  <si>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</si>
  <si>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</si>
  <si>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</si>
  <si>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</si>
  <si>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</si>
  <si>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</si>
  <si>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</si>
  <si>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</si>
  <si>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</si>
  <si>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</si>
  <si>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</si>
  <si>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</si>
  <si>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</si>
  <si>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</si>
  <si>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</si>
  <si>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</si>
  <si>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</si>
  <si>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</si>
  <si>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</si>
  <si>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</si>
  <si>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</si>
  <si>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</si>
  <si>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</si>
  <si>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</si>
  <si>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</si>
  <si>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</si>
  <si>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</si>
  <si>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</si>
  <si>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</si>
  <si>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</si>
  <si>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</si>
  <si>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</si>
  <si>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</si>
  <si>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</si>
  <si>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</si>
  <si>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</si>
  <si>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</si>
  <si>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</si>
  <si>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</si>
  <si>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</si>
  <si>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</si>
  <si>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</si>
  <si>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</si>
  <si>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</si>
  <si>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</si>
  <si>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</si>
  <si>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</si>
  <si>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</si>
  <si>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</si>
  <si>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</si>
  <si>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</si>
  <si>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</si>
  <si>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</si>
  <si>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</si>
  <si>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</si>
  <si>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</si>
  <si>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</si>
  <si>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</si>
  <si>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</si>
  <si>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</si>
  <si>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</si>
  <si>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</si>
  <si>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</si>
  <si>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</si>
  <si>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</si>
  <si>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</si>
  <si>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</si>
  <si>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</si>
  <si>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</si>
  <si>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</si>
  <si>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</si>
  <si>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</si>
  <si>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</si>
  <si>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</si>
  <si>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</si>
  <si>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</si>
  <si>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</si>
  <si>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</si>
  <si>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</si>
  <si>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</si>
  <si>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</si>
  <si>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</si>
  <si>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</si>
  <si>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</si>
  <si>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</si>
  <si>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</si>
  <si>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</si>
  <si>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</si>
  <si>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</si>
  <si>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</si>
  <si>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</si>
  <si>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</si>
  <si>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</si>
  <si>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</si>
  <si>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</si>
  <si>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</si>
  <si>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</si>
  <si>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</si>
  <si>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</si>
  <si>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</si>
  <si>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</si>
  <si>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</si>
  <si>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</si>
  <si>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</si>
  <si>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</si>
  <si>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</si>
  <si>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</si>
  <si>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</si>
  <si>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</si>
  <si>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</si>
  <si>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</si>
  <si>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</si>
  <si>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</si>
  <si>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</si>
  <si>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</si>
  <si>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</si>
  <si>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</si>
  <si>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</si>
  <si>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</si>
  <si>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</si>
  <si>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</si>
  <si>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</si>
  <si>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</si>
  <si>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</si>
  <si>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</si>
  <si>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</si>
  <si>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</si>
  <si>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</si>
  <si>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</si>
  <si>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</si>
  <si>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</si>
  <si>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</si>
  <si>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</si>
  <si>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</si>
  <si>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</si>
  <si>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</si>
  <si>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</si>
  <si>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</si>
  <si>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</si>
  <si>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</si>
  <si>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</si>
  <si>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</si>
  <si>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</si>
  <si>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</si>
  <si>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</si>
  <si>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</si>
  <si>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</si>
  <si>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</si>
  <si>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</si>
  <si>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</si>
  <si>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</si>
  <si>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</si>
  <si>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</si>
  <si>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</si>
  <si>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</si>
  <si>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</si>
  <si>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</si>
  <si>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</si>
  <si>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</si>
  <si>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</si>
  <si>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</si>
  <si>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</si>
  <si>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</si>
  <si>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</si>
  <si>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</si>
  <si>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</si>
  <si>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</si>
  <si>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</si>
  <si>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</si>
  <si>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</si>
  <si>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</si>
  <si>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</si>
  <si>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</si>
  <si>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</si>
  <si>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</si>
  <si>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</si>
  <si>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</si>
  <si>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</si>
  <si>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</si>
  <si>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</si>
  <si>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</si>
  <si>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</si>
  <si>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</si>
  <si>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</si>
  <si>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</si>
  <si>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</si>
  <si>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</si>
  <si>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</si>
  <si>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</si>
  <si>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</si>
  <si>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</si>
  <si>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</si>
  <si>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</si>
  <si>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</si>
  <si>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</si>
  <si>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</si>
  <si>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</si>
  <si>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</si>
  <si>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</si>
  <si>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</si>
  <si>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</si>
  <si>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</si>
  <si>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</si>
  <si>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</si>
  <si>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</si>
  <si>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</si>
  <si>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</si>
  <si>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</si>
  <si>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</si>
  <si>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</si>
  <si>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</si>
  <si>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</si>
  <si>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</si>
  <si>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</si>
  <si>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</si>
  <si>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</si>
  <si>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</si>
  <si>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</si>
  <si>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</si>
  <si>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</si>
  <si>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</si>
  <si>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</si>
  <si>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</si>
  <si>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</si>
  <si>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</si>
  <si>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</si>
  <si>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</si>
  <si>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</si>
  <si>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</si>
  <si>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</si>
  <si>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</si>
  <si>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</si>
  <si>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</si>
  <si>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</si>
  <si>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</si>
  <si>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</si>
  <si>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</si>
  <si>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</si>
  <si>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</si>
  <si>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</si>
  <si>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</si>
  <si>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</si>
  <si>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</si>
  <si>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</si>
  <si>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</si>
  <si>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</si>
  <si>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</si>
  <si>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</si>
  <si>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</si>
  <si>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</si>
  <si>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</si>
  <si>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</si>
  <si>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</si>
  <si>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</si>
  <si>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</si>
  <si>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</si>
  <si>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</si>
  <si>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</si>
  <si>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</si>
  <si>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</si>
  <si>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</si>
  <si>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</si>
  <si>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</si>
  <si>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</si>
  <si>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</si>
  <si>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</si>
  <si>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</si>
  <si>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</si>
  <si>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</si>
  <si>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</si>
  <si>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</si>
  <si>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</si>
  <si>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</si>
  <si>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</si>
  <si>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</si>
  <si>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</si>
  <si>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</si>
  <si>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</si>
  <si>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</si>
  <si>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</si>
  <si>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</si>
  <si>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</si>
  <si>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</si>
  <si>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</si>
  <si>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</si>
  <si>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</si>
  <si>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</si>
  <si>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</si>
  <si>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</si>
  <si>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</si>
  <si>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</si>
  <si>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</si>
  <si>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</si>
  <si>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</si>
  <si>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</si>
  <si>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</si>
  <si>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</si>
  <si>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</si>
  <si>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</si>
  <si>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</si>
  <si>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</si>
  <si>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</si>
  <si>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</si>
  <si>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</si>
  <si>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</si>
  <si>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</si>
  <si>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</si>
  <si>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</si>
  <si>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</si>
  <si>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</si>
  <si>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</si>
  <si>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</si>
  <si>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</si>
  <si>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</si>
  <si>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</si>
  <si>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</si>
  <si>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</si>
  <si>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</si>
  <si>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</si>
  <si>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</si>
  <si>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</si>
  <si>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</si>
  <si>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</si>
  <si>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</si>
  <si>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</si>
  <si>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</si>
  <si>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</si>
  <si>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</si>
  <si>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</si>
  <si>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</si>
  <si>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</si>
  <si>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</si>
  <si>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</si>
  <si>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</si>
  <si>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</si>
  <si>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</si>
  <si>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</si>
  <si>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</si>
  <si>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</si>
  <si>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</si>
  <si>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</si>
  <si>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</si>
  <si>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</si>
  <si>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</si>
  <si>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</si>
  <si>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</si>
  <si>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</si>
  <si>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</si>
  <si>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</si>
  <si>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</si>
  <si>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</si>
  <si>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</si>
  <si>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</si>
  <si>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</si>
  <si>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</si>
  <si>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</si>
  <si>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</si>
  <si>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</si>
  <si>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</si>
  <si>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</si>
  <si>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</si>
  <si>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</si>
  <si>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</si>
  <si>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</si>
  <si>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</si>
  <si>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</si>
  <si>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</si>
  <si>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</si>
  <si>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</si>
  <si>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</si>
  <si>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</si>
  <si>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</si>
  <si>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</si>
  <si>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</si>
  <si>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</si>
  <si>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</si>
  <si>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</si>
  <si>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</si>
  <si>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</si>
  <si>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</si>
  <si>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</si>
  <si>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</si>
  <si>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</si>
  <si>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</si>
  <si>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</si>
  <si>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</si>
  <si>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</si>
  <si>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</si>
  <si>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</si>
  <si>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</si>
  <si>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</si>
  <si>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</si>
  <si>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</si>
  <si>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</si>
  <si>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</si>
  <si>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</si>
  <si>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</si>
  <si>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</si>
  <si>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</si>
  <si>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</si>
  <si>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</si>
  <si>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</si>
  <si>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</si>
  <si>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</si>
  <si>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</si>
  <si>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</si>
  <si>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</si>
  <si>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</si>
  <si>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</si>
  <si>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</si>
  <si>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</si>
  <si>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</si>
  <si>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</si>
  <si>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</si>
  <si>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</si>
  <si>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</si>
  <si>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</si>
  <si>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</si>
  <si>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</si>
  <si>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</si>
  <si>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</si>
  <si>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</si>
  <si>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</si>
  <si>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</si>
  <si>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</si>
  <si>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</si>
  <si>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</si>
  <si>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</si>
  <si>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</si>
  <si>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</si>
  <si>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</si>
  <si>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</si>
  <si>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</si>
  <si>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</si>
  <si>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</si>
  <si>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</si>
  <si>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</si>
  <si>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</si>
  <si>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</si>
  <si>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</si>
  <si>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</si>
  <si>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</si>
  <si>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</si>
  <si>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</si>
  <si>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</si>
  <si>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</si>
  <si>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</si>
  <si>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</si>
  <si>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</si>
  <si>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</si>
  <si>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</si>
  <si>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</si>
  <si>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</si>
  <si>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</si>
  <si>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</si>
  <si>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</si>
  <si>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</si>
  <si>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</si>
  <si>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</si>
  <si>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</si>
  <si>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</si>
  <si>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</si>
  <si>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</si>
  <si>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</si>
  <si>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</si>
  <si>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</si>
  <si>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</si>
  <si>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</si>
  <si>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</si>
  <si>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</si>
  <si>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</si>
  <si>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</si>
  <si>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</si>
  <si>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</si>
  <si>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</si>
  <si>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</si>
  <si>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</si>
  <si>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</si>
  <si>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</si>
  <si>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</si>
  <si>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</si>
  <si>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</si>
  <si>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</si>
  <si>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</si>
  <si>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</si>
  <si>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</si>
  <si>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</si>
  <si>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</si>
  <si>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</si>
  <si>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</si>
  <si>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</si>
  <si>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</si>
  <si>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</si>
  <si>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</si>
  <si>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</si>
  <si>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</si>
  <si>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</si>
  <si>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</si>
  <si>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</si>
  <si>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</si>
  <si>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</si>
  <si>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</si>
  <si>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</si>
  <si>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</si>
  <si>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</si>
  <si>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</si>
  <si>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</si>
  <si>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</si>
  <si>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</si>
  <si>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</si>
  <si>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</si>
  <si>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</si>
  <si>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</si>
  <si>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</si>
  <si>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</si>
  <si>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</si>
  <si>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</si>
  <si>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</si>
  <si>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</si>
  <si>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</si>
  <si>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</si>
  <si>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</si>
  <si>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</si>
  <si>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</si>
  <si>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</si>
  <si>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</si>
  <si>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</si>
  <si>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</si>
  <si>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</si>
  <si>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</si>
  <si>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</si>
  <si>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</si>
  <si>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</si>
  <si>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</si>
  <si>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</si>
  <si>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</si>
  <si>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</si>
  <si>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</si>
  <si>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</si>
  <si>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</si>
  <si>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</si>
  <si>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</si>
  <si>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</si>
  <si>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</si>
  <si>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</si>
  <si>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</si>
  <si>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</si>
  <si>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</si>
  <si>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</si>
  <si>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</si>
  <si>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</si>
  <si>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</si>
  <si>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</si>
  <si>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</si>
  <si>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</si>
  <si>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</si>
  <si>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</si>
  <si>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</si>
  <si>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</si>
  <si>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</si>
  <si>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</si>
  <si>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</si>
  <si>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</si>
  <si>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</si>
  <si>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</si>
  <si>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</si>
  <si>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</si>
  <si>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</si>
  <si>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</si>
  <si>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</si>
  <si>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</si>
  <si>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</si>
  <si>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</si>
  <si>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</si>
  <si>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</si>
  <si>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</si>
  <si>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</si>
  <si>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</si>
  <si>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</si>
  <si>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</si>
  <si>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</si>
  <si>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</si>
  <si>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</si>
  <si>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</si>
  <si>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</si>
  <si>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</si>
  <si>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</si>
  <si>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</si>
  <si>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</si>
  <si>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</si>
  <si>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</si>
  <si>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</si>
  <si>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</si>
  <si>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</si>
  <si>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</si>
  <si>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</si>
  <si>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</si>
  <si>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</si>
  <si>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</si>
  <si>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</si>
  <si>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</si>
  <si>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</si>
  <si>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</si>
  <si>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</si>
  <si>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</si>
  <si>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</si>
  <si>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</si>
  <si>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</si>
  <si>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</si>
  <si>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</si>
  <si>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</si>
  <si>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</si>
  <si>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</si>
  <si>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</si>
  <si>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</si>
  <si>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</si>
  <si>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</si>
  <si>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</si>
  <si>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</si>
  <si>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</si>
  <si>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</si>
  <si>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</si>
  <si>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</si>
  <si>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</si>
  <si>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</si>
  <si>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</si>
  <si>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</si>
  <si>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</si>
  <si>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</si>
  <si>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</si>
  <si>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</si>
  <si>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</si>
  <si>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</si>
  <si>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</si>
  <si>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</si>
  <si>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</si>
  <si>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</si>
  <si>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</si>
  <si>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</si>
  <si>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</si>
  <si>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</si>
  <si>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</si>
  <si>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</si>
  <si>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</si>
  <si>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</si>
  <si>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</si>
  <si>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</si>
  <si>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</si>
  <si>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</si>
  <si>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</si>
  <si>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</si>
  <si>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</si>
  <si>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</si>
  <si>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</si>
  <si>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</si>
  <si>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</si>
  <si>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</si>
  <si>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</si>
  <si>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</si>
  <si>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</si>
  <si>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</si>
  <si>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</si>
  <si>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</si>
  <si>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</si>
  <si>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</si>
  <si>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</si>
  <si>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</si>
  <si>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</si>
  <si>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</si>
  <si>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</si>
  <si>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</si>
  <si>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</si>
  <si>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</si>
  <si>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</si>
  <si>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</si>
  <si>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</si>
  <si>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</si>
  <si>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</si>
  <si>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</si>
  <si>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</si>
  <si>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</si>
  <si>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</si>
  <si>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</si>
  <si>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</si>
  <si>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</si>
  <si>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</si>
  <si>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</si>
  <si>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</si>
  <si>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</si>
  <si>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</si>
  <si>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</si>
  <si>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</si>
  <si>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</si>
  <si>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</si>
  <si>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</si>
  <si>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</si>
  <si>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</si>
  <si>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</si>
  <si>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</si>
  <si>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</si>
  <si>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</si>
  <si>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</si>
  <si>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</si>
  <si>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</si>
  <si>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</si>
  <si>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</si>
  <si>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</si>
  <si>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</si>
  <si>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</si>
  <si>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</si>
  <si>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</si>
  <si>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</si>
  <si>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</si>
  <si>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</si>
  <si>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</si>
  <si>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</si>
  <si>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</si>
  <si>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</si>
  <si>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</si>
  <si>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</si>
  <si>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</si>
  <si>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</si>
  <si>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</si>
  <si>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</si>
  <si>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</si>
  <si>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</si>
  <si>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</si>
  <si>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</si>
  <si>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</si>
  <si>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</si>
  <si>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</si>
  <si>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</si>
  <si>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</si>
  <si>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</si>
  <si>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</si>
  <si>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</si>
  <si>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</si>
  <si>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</si>
  <si>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</si>
  <si>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</si>
  <si>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</si>
  <si>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</si>
  <si>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</si>
  <si>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</si>
  <si>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</si>
  <si>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</si>
  <si>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</si>
  <si>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</si>
  <si>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</si>
  <si>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</si>
  <si>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</si>
  <si>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</si>
  <si>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</si>
  <si>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</si>
  <si>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</si>
  <si>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</si>
  <si>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</si>
  <si>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</si>
  <si>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</si>
  <si>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</si>
  <si>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</si>
  <si>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</si>
  <si>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</si>
  <si>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</si>
  <si>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</si>
  <si>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</si>
  <si>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</si>
  <si>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</si>
  <si>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</si>
  <si>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</si>
  <si>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</si>
  <si>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</si>
  <si>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</si>
  <si>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</si>
  <si>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</si>
  <si>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</si>
  <si>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</si>
  <si>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</si>
  <si>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</si>
  <si>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</si>
  <si>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</si>
  <si>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</si>
  <si>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</si>
  <si>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</si>
  <si>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</si>
  <si>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</si>
  <si>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</si>
  <si>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</si>
  <si>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</si>
  <si>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</si>
  <si>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</si>
  <si>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</si>
  <si>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</si>
  <si>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</si>
  <si>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</si>
  <si>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</si>
  <si>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</si>
  <si>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</si>
  <si>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</si>
  <si>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</si>
  <si>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</si>
  <si>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</si>
  <si>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</si>
  <si>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</si>
  <si>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</si>
  <si>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</si>
  <si>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</si>
  <si>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</si>
  <si>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</si>
  <si>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</si>
  <si>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</si>
  <si>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</si>
  <si>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</si>
  <si>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</si>
  <si>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</si>
  <si>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</si>
  <si>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</si>
  <si>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</si>
  <si>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</si>
  <si>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</si>
  <si>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</si>
  <si>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</si>
  <si>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</si>
  <si>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</si>
  <si>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</si>
  <si>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</si>
  <si>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</si>
  <si>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</si>
  <si>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</si>
  <si>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</si>
  <si>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</si>
  <si>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</si>
  <si>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</si>
  <si>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</si>
  <si>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</si>
  <si>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</si>
  <si>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</si>
  <si>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</si>
  <si>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</si>
  <si>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</si>
  <si>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</si>
  <si>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</si>
  <si>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</si>
  <si>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</si>
  <si>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</si>
  <si>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</si>
  <si>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</si>
  <si>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</si>
  <si>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</si>
  <si>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</si>
  <si>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</si>
  <si>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</si>
  <si>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</si>
  <si>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</si>
  <si>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</si>
  <si>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</si>
  <si>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</si>
  <si>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</si>
  <si>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</si>
  <si>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</si>
  <si>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</si>
  <si>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</si>
  <si>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</si>
  <si>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</si>
  <si>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</si>
  <si>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</si>
  <si>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</si>
  <si>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</si>
  <si>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</si>
  <si>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</si>
  <si>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</si>
  <si>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</si>
  <si>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</si>
  <si>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</si>
  <si>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</si>
  <si>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</si>
  <si>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</si>
  <si>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</si>
  <si>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</si>
  <si>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</si>
  <si>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</si>
  <si>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</si>
  <si>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</si>
  <si>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</si>
  <si>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</si>
  <si>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</si>
  <si>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</si>
  <si>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</si>
  <si>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</si>
  <si>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</si>
  <si>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</si>
  <si>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</si>
  <si>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</si>
  <si>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</si>
  <si>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</si>
  <si>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</si>
  <si>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</si>
  <si>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</si>
  <si>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</si>
  <si>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</si>
  <si>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</si>
  <si>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</si>
  <si>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</si>
  <si>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</si>
  <si>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</si>
  <si>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</si>
  <si>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</si>
  <si>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</si>
  <si>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</si>
  <si>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</si>
  <si>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</si>
  <si>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</si>
  <si>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</si>
  <si>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</si>
  <si>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</si>
  <si>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</si>
  <si>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</si>
  <si>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</si>
  <si>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</si>
  <si>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</si>
  <si>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</si>
  <si>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</si>
  <si>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</si>
  <si>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</si>
  <si>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</si>
  <si>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</si>
  <si>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</si>
  <si>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</si>
  <si>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</si>
  <si>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</si>
  <si>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</si>
  <si>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</si>
  <si>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</si>
  <si>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</si>
  <si>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</si>
  <si>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</si>
  <si>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</si>
  <si>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</si>
  <si>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</si>
  <si>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</si>
  <si>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</si>
  <si>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</si>
  <si>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</si>
  <si>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</si>
  <si>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</si>
  <si>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</si>
  <si>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</si>
  <si>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</si>
  <si>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</si>
  <si>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</si>
  <si>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</si>
  <si>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</si>
  <si>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</si>
  <si>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</si>
  <si>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</si>
  <si>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</si>
  <si>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</si>
  <si>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</si>
  <si>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</si>
  <si>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</si>
  <si>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</si>
  <si>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</si>
  <si>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</si>
  <si>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</si>
  <si>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</si>
  <si>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</si>
  <si>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</si>
  <si>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</si>
  <si>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</si>
  <si>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</si>
  <si>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</si>
  <si>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</si>
  <si>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</si>
  <si>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</si>
  <si>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</si>
  <si>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</si>
  <si>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</si>
  <si>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</si>
  <si>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</si>
  <si>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</si>
  <si>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</si>
  <si>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</si>
  <si>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</si>
  <si>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</si>
  <si>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</si>
  <si>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</si>
  <si>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</si>
  <si>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</si>
  <si>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</si>
  <si>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</si>
  <si>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</si>
  <si>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</si>
  <si>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</si>
  <si>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</si>
  <si>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</si>
  <si>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</si>
  <si>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</si>
  <si>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</si>
  <si>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</si>
  <si>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</si>
  <si>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</si>
  <si>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</si>
  <si>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</si>
  <si>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</si>
  <si>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</si>
  <si>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</si>
  <si>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</si>
  <si>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</si>
  <si>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</si>
  <si>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</si>
  <si>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</si>
  <si>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</si>
  <si>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</si>
  <si>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</si>
  <si>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</si>
  <si>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</si>
  <si>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</si>
  <si>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</si>
  <si>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</si>
  <si>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</si>
  <si>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</si>
  <si>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</si>
  <si>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</si>
  <si>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</si>
  <si>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</si>
  <si>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</si>
  <si>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</si>
  <si>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</si>
  <si>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</si>
  <si>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</si>
  <si>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</si>
  <si>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</si>
  <si>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</si>
  <si>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</si>
  <si>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</si>
  <si>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</si>
  <si>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</si>
  <si>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</si>
  <si>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</si>
  <si>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</si>
  <si>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</si>
  <si>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</si>
  <si>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</si>
  <si>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</si>
  <si>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</si>
  <si>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</si>
  <si>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</si>
  <si>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</si>
  <si>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</si>
  <si>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</si>
  <si>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</si>
  <si>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</si>
  <si>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</si>
  <si>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</si>
  <si>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</si>
  <si>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</si>
  <si>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</si>
  <si>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</si>
  <si>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</si>
  <si>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</si>
  <si>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</si>
  <si>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</si>
  <si>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</si>
  <si>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</si>
  <si>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</si>
  <si>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</si>
  <si>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</si>
  <si>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</si>
  <si>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</si>
  <si>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</si>
  <si>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</si>
  <si>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</si>
  <si>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</si>
  <si>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</si>
  <si>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</si>
  <si>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</si>
  <si>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</si>
  <si>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</si>
  <si>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</si>
  <si>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</si>
  <si>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</si>
  <si>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</si>
  <si>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</si>
  <si>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</si>
  <si>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</si>
  <si>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</si>
  <si>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</si>
  <si>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</si>
  <si>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</si>
  <si>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</si>
  <si>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</si>
  <si>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</si>
  <si>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</si>
  <si>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</si>
  <si>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</si>
  <si>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</si>
  <si>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</si>
  <si>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</si>
  <si>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</si>
  <si>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</si>
  <si>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</si>
  <si>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</si>
  <si>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</si>
  <si>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</si>
  <si>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</si>
  <si>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</si>
  <si>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</si>
  <si>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</si>
  <si>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</si>
  <si>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</si>
  <si>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</si>
  <si>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</si>
  <si>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</si>
  <si>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</si>
  <si>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</si>
  <si>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</si>
  <si>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</si>
  <si>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</si>
  <si>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</si>
  <si>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</si>
  <si>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</si>
  <si>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</si>
  <si>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</si>
  <si>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</si>
  <si>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</si>
  <si>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</si>
  <si>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</si>
  <si>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</si>
  <si>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</si>
  <si>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</si>
  <si>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</si>
  <si>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</si>
  <si>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</si>
  <si>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</si>
  <si>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</si>
  <si>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</si>
  <si>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</si>
  <si>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</si>
  <si>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</si>
  <si>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</si>
  <si>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</si>
  <si>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</si>
  <si>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</si>
  <si>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</si>
  <si>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</si>
  <si>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</si>
  <si>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</si>
  <si>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</si>
  <si>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</si>
  <si>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</si>
  <si>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</si>
  <si>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</si>
  <si>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</si>
  <si>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</si>
  <si>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</si>
  <si>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</si>
  <si>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</si>
  <si>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</si>
  <si>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</si>
  <si>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</si>
  <si>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</si>
  <si>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</si>
  <si>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</si>
  <si>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</si>
  <si>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</si>
  <si>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</si>
  <si>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</si>
  <si>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</si>
  <si>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</si>
  <si>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</si>
  <si>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</si>
  <si>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</si>
  <si>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</si>
  <si>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</si>
  <si>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</si>
  <si>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</si>
  <si>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</si>
  <si>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</si>
  <si>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</si>
  <si>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</si>
  <si>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</si>
  <si>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</si>
  <si>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</si>
  <si>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</si>
  <si>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</si>
  <si>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</si>
  <si>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</si>
  <si>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</si>
  <si>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</si>
  <si>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</si>
  <si>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</si>
  <si>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</si>
  <si>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</si>
  <si>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</si>
  <si>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</si>
  <si>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</si>
  <si>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</si>
  <si>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</si>
  <si>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</si>
  <si>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</si>
  <si>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</si>
  <si>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</si>
  <si>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</si>
  <si>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</si>
  <si>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</si>
  <si>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</si>
  <si>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</si>
  <si>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</si>
  <si>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</si>
  <si>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</si>
  <si>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</si>
  <si>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</si>
  <si>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</si>
  <si>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</si>
  <si>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</si>
  <si>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</si>
  <si>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</si>
  <si>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</si>
  <si>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</si>
  <si>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</si>
  <si>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</si>
  <si>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</si>
  <si>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</si>
  <si>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</si>
  <si>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</si>
  <si>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</si>
  <si>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</si>
  <si>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</si>
  <si>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</si>
  <si>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</si>
  <si>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</si>
  <si>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</si>
  <si>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</si>
  <si>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</si>
  <si>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</si>
  <si>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</si>
  <si>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</si>
  <si>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</si>
  <si>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</si>
  <si>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</si>
  <si>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</si>
  <si>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</si>
  <si>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</si>
  <si>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</si>
  <si>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</si>
  <si>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</si>
  <si>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</si>
  <si>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</si>
  <si>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</si>
  <si>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</si>
  <si>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</si>
  <si>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</si>
  <si>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</si>
  <si>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</si>
  <si>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</si>
  <si>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</si>
  <si>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</si>
  <si>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</si>
  <si>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</si>
  <si>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</si>
  <si>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</si>
  <si>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</si>
  <si>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</si>
  <si>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</si>
  <si>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</si>
  <si>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</si>
  <si>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</si>
  <si>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</si>
  <si>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</si>
  <si>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</si>
  <si>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</si>
  <si>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</si>
  <si>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</si>
  <si>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</si>
  <si>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</si>
  <si>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</si>
  <si>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</si>
  <si>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</si>
  <si>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</si>
  <si>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</si>
  <si>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</si>
  <si>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</si>
  <si>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</si>
  <si>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</si>
  <si>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</si>
  <si>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</si>
  <si>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</si>
  <si>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</si>
  <si>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</si>
  <si>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</si>
  <si>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</si>
  <si>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</si>
  <si>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</si>
  <si>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</si>
  <si>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</si>
  <si>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</si>
  <si>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</si>
  <si>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</si>
  <si>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</si>
  <si>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</si>
  <si>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</si>
  <si>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</si>
  <si>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</si>
  <si>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</si>
  <si>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</si>
  <si>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</si>
  <si>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</si>
  <si>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</si>
  <si>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</si>
  <si>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</si>
  <si>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</si>
  <si>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</si>
  <si>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</si>
  <si>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</si>
  <si>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</si>
  <si>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</si>
  <si>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</si>
  <si>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</si>
  <si>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</si>
  <si>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</si>
  <si>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</si>
  <si>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</si>
  <si>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</si>
  <si>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</si>
  <si>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</si>
  <si>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</si>
  <si>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</si>
  <si>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</si>
  <si>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</si>
  <si>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</si>
  <si>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</si>
  <si>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</si>
  <si>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</si>
  <si>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</si>
  <si>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</si>
  <si>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</si>
  <si>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</si>
  <si>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</si>
  <si>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</si>
  <si>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</si>
  <si>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</si>
  <si>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</si>
  <si>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</si>
  <si>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</si>
  <si>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</si>
  <si>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</si>
  <si>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</si>
  <si>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</si>
  <si>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</si>
  <si>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</si>
  <si>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</si>
  <si>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</si>
  <si>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</si>
  <si>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</si>
  <si>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</si>
  <si>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</si>
  <si>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</si>
  <si>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</si>
  <si>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</si>
  <si>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</si>
  <si>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</si>
  <si>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</si>
  <si>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</si>
  <si>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</si>
  <si>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</si>
  <si>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</si>
  <si>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</si>
  <si>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</si>
  <si>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</si>
  <si>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</si>
  <si>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</si>
  <si>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</si>
  <si>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</si>
  <si>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</si>
  <si>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</si>
  <si>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</si>
  <si>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</si>
  <si>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</si>
  <si>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</si>
  <si>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</si>
  <si>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</si>
  <si>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</si>
  <si>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</si>
  <si>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</si>
  <si>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</si>
  <si>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</si>
  <si>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</si>
  <si>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</si>
  <si>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</si>
  <si>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</si>
  <si>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</si>
  <si>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</si>
  <si>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</si>
  <si>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</si>
  <si>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</si>
  <si>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</si>
  <si>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</si>
  <si>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</si>
  <si>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</si>
  <si>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</si>
  <si>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</si>
  <si>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</si>
  <si>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</si>
  <si>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</si>
  <si>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</si>
  <si>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</si>
  <si>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</si>
  <si>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</si>
  <si>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</si>
  <si>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</si>
  <si>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</si>
  <si>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</si>
  <si>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</si>
  <si>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</si>
  <si>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</si>
  <si>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</si>
  <si>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</si>
  <si>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</si>
  <si>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</si>
  <si>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</si>
  <si>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</si>
  <si>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</si>
  <si>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</si>
  <si>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</si>
  <si>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</si>
  <si>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</si>
  <si>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</si>
  <si>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</si>
  <si>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</si>
  <si>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</si>
  <si>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</si>
  <si>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</si>
  <si>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</si>
  <si>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</si>
  <si>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</si>
  <si>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</si>
  <si>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</si>
  <si>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</si>
  <si>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</si>
  <si>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</si>
  <si>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</si>
  <si>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</si>
  <si>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</si>
  <si>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</si>
  <si>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</si>
  <si>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</si>
  <si>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</si>
  <si>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</si>
  <si>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</si>
  <si>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</si>
  <si>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</si>
  <si>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</si>
  <si>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</si>
  <si>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</si>
  <si>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</si>
  <si>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</si>
  <si>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</si>
  <si>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</si>
  <si>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</si>
  <si>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</si>
  <si>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</si>
  <si>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</si>
  <si>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</si>
  <si>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</si>
  <si>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</si>
  <si>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</si>
  <si>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</si>
  <si>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</si>
  <si>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</si>
  <si>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</si>
  <si>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</si>
  <si>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</si>
  <si>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</si>
  <si>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</si>
  <si>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</si>
  <si>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</si>
  <si>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</si>
  <si>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</si>
  <si>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</si>
  <si>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</si>
  <si>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</si>
  <si>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</si>
  <si>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</si>
  <si>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</si>
  <si>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</si>
  <si>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</si>
  <si>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</si>
  <si>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</si>
  <si>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</si>
  <si>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</si>
  <si>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</si>
  <si>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</si>
  <si>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</si>
  <si>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</si>
  <si>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</si>
  <si>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</si>
  <si>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</si>
  <si>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</si>
  <si>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</si>
  <si>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</si>
  <si>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</si>
  <si>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</si>
  <si>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</si>
  <si>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</si>
  <si>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</si>
  <si>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</si>
  <si>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</si>
  <si>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</si>
  <si>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</si>
  <si>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</si>
  <si>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</si>
  <si>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</si>
  <si>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</si>
  <si>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</si>
  <si>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</si>
  <si>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</si>
  <si>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</si>
  <si>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</si>
  <si>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</si>
  <si>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</si>
  <si>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</si>
  <si>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</si>
  <si>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</si>
  <si>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</si>
  <si>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</si>
  <si>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</si>
  <si>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</si>
  <si>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</si>
  <si>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</si>
  <si>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</si>
  <si>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</si>
  <si>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</si>
  <si>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</si>
  <si>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</si>
  <si>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</si>
  <si>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</si>
  <si>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</si>
  <si>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</si>
  <si>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</si>
  <si>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</si>
  <si>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</si>
  <si>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</si>
  <si>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</si>
  <si>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</si>
  <si>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</si>
  <si>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</si>
  <si>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</si>
  <si>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</si>
  <si>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</si>
  <si>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</si>
  <si>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</si>
  <si>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</si>
  <si>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</si>
  <si>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</si>
  <si>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</si>
  <si>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</si>
  <si>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</si>
  <si>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</si>
  <si>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</si>
  <si>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</si>
  <si>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</si>
  <si>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</si>
  <si>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</si>
  <si>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</si>
  <si>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</si>
  <si>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</si>
  <si>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</si>
  <si>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</si>
  <si>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</si>
  <si>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</si>
  <si>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</si>
  <si>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</si>
  <si>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</si>
  <si>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</si>
  <si>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</si>
  <si>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</si>
  <si>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</si>
  <si>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</si>
  <si>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</si>
  <si>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</si>
  <si>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</si>
  <si>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</si>
  <si>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</si>
  <si>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</si>
  <si>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</si>
  <si>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</si>
  <si>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</si>
  <si>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</si>
  <si>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</si>
  <si>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</si>
  <si>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</si>
  <si>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</si>
  <si>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</si>
  <si>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</si>
  <si>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</si>
  <si>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</si>
  <si>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</si>
  <si>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</si>
  <si>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</si>
  <si>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</si>
  <si>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</si>
  <si>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</si>
  <si>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</si>
  <si>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</si>
  <si>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</si>
  <si>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</si>
  <si>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</si>
  <si>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</si>
  <si>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</si>
  <si>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</si>
  <si>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</si>
  <si>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</si>
  <si>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</si>
  <si>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</si>
  <si>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</si>
  <si>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</si>
  <si>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</si>
  <si>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</si>
  <si>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</si>
  <si>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</si>
  <si>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</si>
  <si>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</si>
  <si>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</si>
  <si>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</si>
  <si>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</si>
  <si>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</si>
  <si>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</si>
  <si>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</si>
  <si>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</si>
  <si>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</si>
  <si>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</si>
  <si>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</si>
  <si>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</si>
  <si>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</si>
  <si>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</si>
  <si>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</si>
  <si>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</si>
  <si>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</si>
  <si>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</si>
  <si>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</si>
  <si>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</si>
  <si>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</si>
  <si>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</si>
  <si>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</si>
  <si>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</si>
  <si>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</si>
  <si>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</si>
  <si>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</si>
  <si>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</si>
  <si>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</si>
  <si>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</si>
  <si>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</si>
  <si>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</si>
  <si>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</si>
  <si>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</si>
  <si>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</si>
  <si>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</si>
  <si>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</si>
  <si>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</si>
  <si>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</si>
  <si>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</si>
  <si>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</si>
  <si>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</si>
  <si>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</si>
  <si>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</si>
  <si>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</si>
  <si>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</si>
  <si>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</si>
  <si>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</si>
  <si>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</si>
  <si>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</si>
  <si>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</si>
  <si>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</si>
  <si>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</si>
  <si>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</si>
  <si>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</si>
  <si>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</si>
  <si>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</si>
  <si>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</si>
  <si>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</si>
  <si>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</si>
  <si>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</si>
  <si>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</si>
  <si>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</si>
  <si>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</si>
  <si>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</si>
  <si>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</si>
  <si>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</si>
  <si>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</si>
  <si>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</si>
  <si>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</si>
  <si>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</si>
  <si>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</si>
  <si>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</si>
  <si>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</si>
  <si>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</si>
  <si>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</si>
  <si>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</si>
  <si>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</si>
  <si>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</si>
  <si>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</si>
  <si>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</si>
  <si>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</si>
  <si>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</si>
  <si>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</si>
  <si>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</si>
  <si>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</si>
  <si>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</si>
  <si>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</si>
  <si>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</si>
  <si>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</si>
  <si>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</si>
  <si>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</si>
  <si>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</si>
  <si>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</si>
  <si>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</si>
  <si>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</si>
  <si>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</si>
  <si>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</si>
  <si>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</si>
  <si>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</si>
  <si>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</si>
  <si>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</si>
  <si>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</si>
  <si>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</si>
  <si>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</si>
  <si>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</si>
  <si>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</si>
  <si>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</si>
  <si>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</si>
  <si>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</si>
  <si>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</si>
  <si>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</si>
  <si>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</si>
  <si>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</si>
  <si>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</si>
  <si>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</si>
  <si>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</si>
  <si>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</si>
  <si>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</si>
  <si>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</si>
  <si>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</si>
  <si>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</si>
  <si>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</si>
  <si>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</si>
  <si>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</si>
  <si>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</si>
  <si>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</si>
  <si>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</si>
  <si>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</si>
  <si>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</si>
  <si>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</si>
  <si>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</si>
  <si>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</si>
  <si>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</si>
  <si>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</si>
  <si>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</si>
  <si>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</si>
  <si>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</si>
  <si>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</si>
  <si>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</si>
  <si>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</si>
  <si>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</si>
  <si>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</si>
  <si>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</si>
  <si>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</si>
  <si>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</si>
  <si>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</si>
  <si>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</si>
  <si>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</si>
  <si>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</si>
  <si>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</si>
  <si>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</si>
  <si>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</si>
  <si>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</si>
  <si>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</si>
  <si>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</si>
  <si>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</si>
  <si>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</si>
  <si>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</si>
  <si>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</si>
  <si>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</si>
  <si>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</si>
  <si>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</si>
  <si>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</si>
  <si>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</si>
  <si>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</si>
  <si>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</si>
  <si>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</si>
  <si>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</si>
  <si>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</si>
  <si>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</si>
  <si>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</si>
  <si>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</si>
  <si>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</si>
  <si>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</si>
  <si>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</si>
  <si>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</si>
  <si>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</si>
  <si>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</si>
  <si>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</si>
  <si>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</si>
  <si>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</si>
  <si>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</si>
  <si>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</si>
  <si>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</si>
  <si>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</si>
  <si>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</si>
  <si>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</si>
  <si>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</si>
  <si>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</si>
  <si>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</si>
  <si>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</si>
  <si>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</si>
  <si>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</si>
  <si>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</si>
  <si>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</si>
  <si>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</si>
  <si>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</si>
  <si>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</si>
  <si>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</si>
  <si>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</si>
  <si>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</si>
  <si>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</si>
  <si>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</si>
  <si>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</si>
  <si>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</si>
  <si>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</si>
  <si>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</si>
  <si>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</si>
  <si>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</si>
  <si>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</si>
  <si>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</si>
  <si>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</si>
  <si>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</si>
  <si>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</si>
  <si>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</si>
  <si>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</si>
  <si>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</si>
  <si>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</si>
  <si>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</si>
  <si>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</si>
  <si>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</si>
  <si>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</si>
  <si>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</si>
  <si>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</si>
  <si>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</si>
  <si>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</si>
  <si>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</si>
  <si>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</si>
  <si>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</si>
  <si>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</si>
  <si>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</si>
  <si>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</si>
  <si>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</si>
  <si>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</si>
  <si>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</si>
  <si>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</si>
  <si>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</si>
  <si>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</si>
  <si>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</si>
  <si>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</si>
  <si>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</si>
  <si>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</si>
  <si>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</si>
  <si>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</si>
  <si>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</si>
  <si>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</si>
  <si>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</si>
  <si>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</si>
  <si>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</si>
  <si>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</si>
  <si>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</si>
  <si>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</si>
  <si>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</si>
  <si>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</si>
  <si>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</si>
  <si>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</si>
  <si>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</si>
  <si>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</si>
  <si>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</si>
  <si>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</si>
  <si>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</si>
  <si>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</si>
  <si>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</si>
  <si>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</si>
  <si>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</si>
  <si>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</si>
  <si>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</si>
  <si>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</si>
  <si>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</si>
  <si>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</si>
  <si>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</si>
  <si>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</si>
  <si>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</si>
  <si>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</si>
  <si>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</si>
  <si>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</si>
  <si>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</si>
  <si>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</si>
  <si>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</si>
  <si>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</si>
  <si>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</si>
  <si>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</si>
  <si>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</si>
  <si>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</si>
  <si>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</si>
  <si>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</si>
  <si>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</si>
  <si>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</si>
  <si>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</si>
  <si>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</si>
  <si>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</si>
  <si>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</si>
  <si>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</si>
  <si>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</si>
  <si>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</si>
  <si>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</si>
  <si>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</si>
  <si>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</si>
  <si>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</si>
  <si>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</si>
  <si>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</si>
  <si>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</si>
  <si>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</si>
  <si>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</si>
  <si>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</si>
  <si>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</si>
  <si>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</si>
  <si>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</si>
  <si>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</si>
  <si>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</si>
  <si>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</si>
  <si>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</si>
  <si>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</si>
  <si>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</si>
  <si>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</si>
  <si>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</si>
  <si>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</si>
  <si>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</si>
  <si>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</si>
  <si>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</si>
  <si>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</si>
  <si>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</si>
  <si>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</si>
  <si>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</si>
  <si>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</si>
  <si>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</si>
  <si>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</si>
  <si>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</si>
  <si>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</si>
  <si>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</si>
  <si>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</si>
  <si>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</si>
  <si>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</si>
  <si>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</si>
  <si>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</si>
  <si>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</si>
  <si>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</si>
  <si>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</si>
  <si>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</si>
  <si>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</si>
  <si>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</si>
  <si>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</si>
  <si>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</si>
  <si>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</si>
  <si>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</si>
  <si>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</si>
  <si>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</si>
  <si>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</si>
  <si>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</si>
  <si>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</si>
  <si>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</si>
  <si>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</si>
  <si>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</si>
  <si>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</si>
  <si>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</si>
  <si>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</si>
  <si>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</si>
  <si>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</si>
  <si>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</si>
  <si>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</si>
  <si>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</si>
  <si>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</si>
  <si>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</si>
  <si>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</si>
  <si>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</si>
  <si>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</si>
  <si>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</si>
  <si>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</si>
  <si>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</si>
  <si>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</si>
  <si>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</si>
  <si>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</si>
  <si>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</si>
  <si>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</si>
  <si>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</si>
  <si>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</si>
  <si>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</si>
  <si>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</si>
  <si>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</si>
  <si>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</si>
  <si>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</si>
  <si>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</si>
  <si>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</si>
  <si>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</si>
  <si>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</si>
  <si>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</si>
  <si>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</si>
  <si>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</si>
  <si>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</si>
  <si>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</si>
  <si>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</si>
  <si>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</si>
  <si>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</si>
  <si>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</si>
  <si>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</si>
  <si>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</si>
  <si>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</si>
  <si>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</si>
  <si>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</si>
  <si>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</si>
  <si>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</si>
  <si>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</si>
  <si>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</si>
  <si>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</si>
  <si>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</si>
  <si>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</si>
  <si>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</si>
  <si>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</si>
  <si>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</si>
  <si>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</si>
  <si>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</si>
  <si>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</si>
  <si>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</si>
  <si>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</si>
  <si>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</si>
  <si>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</si>
  <si>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</si>
  <si>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</si>
  <si>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</si>
  <si>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</si>
  <si>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</si>
  <si>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</si>
  <si>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</si>
  <si>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</si>
  <si>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</si>
  <si>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</si>
  <si>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</si>
  <si>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</si>
  <si>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</si>
  <si>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</si>
  <si>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</si>
  <si>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</si>
  <si>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</si>
  <si>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</si>
  <si>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</si>
  <si>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</si>
  <si>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</si>
  <si>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</si>
  <si>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</si>
  <si>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</si>
  <si>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</si>
  <si>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</si>
  <si>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</si>
  <si>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</si>
  <si>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</si>
  <si>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</si>
  <si>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</si>
  <si>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</si>
  <si>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</si>
  <si>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</si>
  <si>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</si>
  <si>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</si>
  <si>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</si>
  <si>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</si>
  <si>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</si>
  <si>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</si>
  <si>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</si>
  <si>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</si>
  <si>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</si>
  <si>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</si>
  <si>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</si>
  <si>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</si>
  <si>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</si>
  <si>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</si>
  <si>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</si>
  <si>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</si>
  <si>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</si>
  <si>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</si>
  <si>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</si>
  <si>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</si>
  <si>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</si>
  <si>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</si>
  <si>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</si>
  <si>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</si>
  <si>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</si>
  <si>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</si>
  <si>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</si>
  <si>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</si>
  <si>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</si>
  <si>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</si>
  <si>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</si>
  <si>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</si>
  <si>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</si>
  <si>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</si>
  <si>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</si>
  <si>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</si>
  <si>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</si>
  <si>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</si>
  <si>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</si>
  <si>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</si>
  <si>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</si>
  <si>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</si>
  <si>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</si>
  <si>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</si>
  <si>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</si>
  <si>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</si>
  <si>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</si>
  <si>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</si>
  <si>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</si>
  <si>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</si>
  <si>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</si>
  <si>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</si>
  <si>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</si>
  <si>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</si>
  <si>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</si>
  <si>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</si>
  <si>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</si>
  <si>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</si>
  <si>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</si>
  <si>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</si>
  <si>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</si>
  <si>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</si>
  <si>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</si>
  <si>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</si>
  <si>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</si>
  <si>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</si>
  <si>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</si>
  <si>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</si>
  <si>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</si>
  <si>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</si>
  <si>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</si>
  <si>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</si>
  <si>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</si>
  <si>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</si>
  <si>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</si>
  <si>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</si>
  <si>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</si>
  <si>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</si>
  <si>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</si>
  <si>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</si>
  <si>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</si>
  <si>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</si>
  <si>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</si>
  <si>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</si>
  <si>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</si>
  <si>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</si>
  <si>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</si>
  <si>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</si>
  <si>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</si>
  <si>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</si>
  <si>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</si>
  <si>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</si>
  <si>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</si>
  <si>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</si>
  <si>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</si>
  <si>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</si>
  <si>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</si>
  <si>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</si>
  <si>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</si>
  <si>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</si>
  <si>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</si>
  <si>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</si>
  <si>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</si>
  <si>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</si>
  <si>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</si>
  <si>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</si>
  <si>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</si>
  <si>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</si>
  <si>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</si>
  <si>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</si>
  <si>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</si>
  <si>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</si>
  <si>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</si>
  <si>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</si>
  <si>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</si>
  <si>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</si>
  <si>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</si>
  <si>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</si>
  <si>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</si>
  <si>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</si>
  <si>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</si>
  <si>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</si>
  <si>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</si>
  <si>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</si>
  <si>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</si>
  <si>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</si>
  <si>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</si>
  <si>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</si>
  <si>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</si>
  <si>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</si>
  <si>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</si>
  <si>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</si>
  <si>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</si>
  <si>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</si>
  <si>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</si>
  <si>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</si>
  <si>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</si>
  <si>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</si>
  <si>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</si>
  <si>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</si>
  <si>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</si>
  <si>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</si>
  <si>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</si>
  <si>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</si>
  <si>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</si>
  <si>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</si>
  <si>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</si>
  <si>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</si>
  <si>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</si>
  <si>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</si>
  <si>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</si>
  <si>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</si>
  <si>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</si>
  <si>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</si>
  <si>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</si>
  <si>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</si>
  <si>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</si>
  <si>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</si>
  <si>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</si>
  <si>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</si>
  <si>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</si>
  <si>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</si>
  <si>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</si>
  <si>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</si>
  <si>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</si>
  <si>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</si>
  <si>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</si>
  <si>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</si>
  <si>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</si>
  <si>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</si>
  <si>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</si>
  <si>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</si>
  <si>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</si>
  <si>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</si>
  <si>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</si>
  <si>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</si>
  <si>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</si>
  <si>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</si>
  <si>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</si>
  <si>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</si>
  <si>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</si>
  <si>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</si>
  <si>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</si>
  <si>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</si>
  <si>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</si>
  <si>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</si>
  <si>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</si>
  <si>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</si>
  <si>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</si>
  <si>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</si>
  <si>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</si>
  <si>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</si>
  <si>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</si>
  <si>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</si>
  <si>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</si>
  <si>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</si>
  <si>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</si>
  <si>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</si>
  <si>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</si>
  <si>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</si>
  <si>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</si>
  <si>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</si>
  <si>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</si>
  <si>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</si>
  <si>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</si>
  <si>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</si>
  <si>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</si>
  <si>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</si>
  <si>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</si>
  <si>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</si>
  <si>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</si>
  <si>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</si>
  <si>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</si>
  <si>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</si>
  <si>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</si>
  <si>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</si>
  <si>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</si>
  <si>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</si>
  <si>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</si>
  <si>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</si>
  <si>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</si>
  <si>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</si>
  <si>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</si>
  <si>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</si>
  <si>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</si>
  <si>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</si>
  <si>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</si>
  <si>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</si>
  <si>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</si>
  <si>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</si>
  <si>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</si>
  <si>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</si>
  <si>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</si>
  <si>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</si>
  <si>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</si>
  <si>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</si>
  <si>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</si>
  <si>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</si>
  <si>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</si>
  <si>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</si>
  <si>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</si>
  <si>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</si>
  <si>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</si>
  <si>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</si>
  <si>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</si>
  <si>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</si>
  <si>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</si>
  <si>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</si>
  <si>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</si>
  <si>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</si>
  <si>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</si>
  <si>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</si>
  <si>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</si>
  <si>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</si>
  <si>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</si>
  <si>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</si>
  <si>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</si>
  <si>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</si>
  <si>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</si>
  <si>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</si>
  <si>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</si>
  <si>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</si>
  <si>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</si>
  <si>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</si>
  <si>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</si>
  <si>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</si>
  <si>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</si>
  <si>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</si>
  <si>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</si>
  <si>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</si>
  <si>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</si>
  <si>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</si>
  <si>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</si>
  <si>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</si>
  <si>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</si>
  <si>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</si>
  <si>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</si>
  <si>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</si>
  <si>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</si>
  <si>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</si>
  <si>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</si>
  <si>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</si>
  <si>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</si>
  <si>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</si>
  <si>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</si>
  <si>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</si>
  <si>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</si>
  <si>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</si>
  <si>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</si>
  <si>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</si>
  <si>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</si>
  <si>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</si>
  <si>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</si>
  <si>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</si>
  <si>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</si>
  <si>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</si>
  <si>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</si>
  <si>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</si>
  <si>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</si>
  <si>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</si>
  <si>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</si>
  <si>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</si>
  <si>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</si>
  <si>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</si>
  <si>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</si>
  <si>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</si>
  <si>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</si>
  <si>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</si>
  <si>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</si>
  <si>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</si>
  <si>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</si>
  <si>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</si>
  <si>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</si>
  <si>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</si>
  <si>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</si>
  <si>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</si>
  <si>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</si>
  <si>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</si>
  <si>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</si>
  <si>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</si>
  <si>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</si>
  <si>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</si>
  <si>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</si>
  <si>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</si>
  <si>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</si>
  <si>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</si>
  <si>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</si>
  <si>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</si>
  <si>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</si>
  <si>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</si>
  <si>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</si>
  <si>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</si>
  <si>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</si>
  <si>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</si>
  <si>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</si>
  <si>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</si>
  <si>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</si>
  <si>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</si>
  <si>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</si>
  <si>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</si>
  <si>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</si>
  <si>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</si>
  <si>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</si>
  <si>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</si>
  <si>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</si>
  <si>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</si>
  <si>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</si>
  <si>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</si>
  <si>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</si>
  <si>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</si>
  <si>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</si>
  <si>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</si>
  <si>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</si>
  <si>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</si>
  <si>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</si>
  <si>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</si>
  <si>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</si>
  <si>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</si>
  <si>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</si>
  <si>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</si>
  <si>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</si>
  <si>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</si>
  <si>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</si>
  <si>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</si>
  <si>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</si>
  <si>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</si>
  <si>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</si>
  <si>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</si>
  <si>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</si>
  <si>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</si>
  <si>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</si>
  <si>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</si>
  <si>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</si>
  <si>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</si>
  <si>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</si>
  <si>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</si>
  <si>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</si>
  <si>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</si>
  <si>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</si>
  <si>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</si>
  <si>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</si>
  <si>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</si>
  <si>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</si>
  <si>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</si>
  <si>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</si>
  <si>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</si>
  <si>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</si>
  <si>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</si>
  <si>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</si>
  <si>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</si>
  <si>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</si>
  <si>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</si>
  <si>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</si>
  <si>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</si>
  <si>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</si>
  <si>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</si>
  <si>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</si>
  <si>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</si>
  <si>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</si>
  <si>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</si>
  <si>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</si>
  <si>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</si>
  <si>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</si>
  <si>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</si>
  <si>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</si>
  <si>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</si>
  <si>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</si>
  <si>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</si>
  <si>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</si>
  <si>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</si>
  <si>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</si>
  <si>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</si>
  <si>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</si>
  <si>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</si>
  <si>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</si>
  <si>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</si>
  <si>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</si>
  <si>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</si>
  <si>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</si>
  <si>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</si>
  <si>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</si>
  <si>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</si>
  <si>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</si>
  <si>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</si>
  <si>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</si>
  <si>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</si>
  <si>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</si>
  <si>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</si>
  <si>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</si>
  <si>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</si>
  <si>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</si>
  <si>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</si>
  <si>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</si>
  <si>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</si>
  <si>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</si>
  <si>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</si>
  <si>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</si>
  <si>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</si>
  <si>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</si>
  <si>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</si>
  <si>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</si>
  <si>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</si>
  <si>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</si>
  <si>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</si>
  <si>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</si>
  <si>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</si>
  <si>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</si>
  <si>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</si>
  <si>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</si>
  <si>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</si>
  <si>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</si>
  <si>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</si>
  <si>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</si>
  <si>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</si>
  <si>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</si>
  <si>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</si>
  <si>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</si>
  <si>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</si>
  <si>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</si>
  <si>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</si>
  <si>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</si>
  <si>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</si>
  <si>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</si>
  <si>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</si>
  <si>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</si>
  <si>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</si>
  <si>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</si>
  <si>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</si>
  <si>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</si>
  <si>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</si>
  <si>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</si>
  <si>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</si>
  <si>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</si>
  <si>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</si>
  <si>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</si>
  <si>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</si>
  <si>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</si>
  <si>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</si>
  <si>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</si>
  <si>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</si>
  <si>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</si>
  <si>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</si>
  <si>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</si>
  <si>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</si>
  <si>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</si>
  <si>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</si>
  <si>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</si>
  <si>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</si>
  <si>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</si>
  <si>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</si>
  <si>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</si>
  <si>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</si>
  <si>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</si>
  <si>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</si>
  <si>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</si>
  <si>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</si>
  <si>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</si>
  <si>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</si>
  <si>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</si>
  <si>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</si>
  <si>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</si>
  <si>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</si>
  <si>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</si>
  <si>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</si>
  <si>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</si>
  <si>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</si>
  <si>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</si>
  <si>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</si>
  <si>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</si>
  <si>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</si>
  <si>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</si>
  <si>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</si>
  <si>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</si>
  <si>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</si>
  <si>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</si>
  <si>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</si>
  <si>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</si>
  <si>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</si>
  <si>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</si>
  <si>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</si>
  <si>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</si>
  <si>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</si>
  <si>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</si>
  <si>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</si>
  <si>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</si>
  <si>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</si>
  <si>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</si>
  <si>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</si>
  <si>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</si>
  <si>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</si>
  <si>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</si>
  <si>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</si>
  <si>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</si>
  <si>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</si>
  <si>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</si>
  <si>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</si>
  <si>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</si>
  <si>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</si>
  <si>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</si>
  <si>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</si>
  <si>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</si>
  <si>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</si>
  <si>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</si>
  <si>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</si>
  <si>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</si>
  <si>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</si>
  <si>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</si>
  <si>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</si>
  <si>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</si>
  <si>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</si>
  <si>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</si>
  <si>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</si>
  <si>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</si>
  <si>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</si>
  <si>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</si>
  <si>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</si>
  <si>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</si>
  <si>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</si>
  <si>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</si>
  <si>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</si>
  <si>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</si>
  <si>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</si>
  <si>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</si>
  <si>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</si>
  <si>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</si>
  <si>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</si>
  <si>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</si>
  <si>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</si>
  <si>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</si>
  <si>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</si>
  <si>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</si>
  <si>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</si>
  <si>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</si>
  <si>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</si>
  <si>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</si>
  <si>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</si>
  <si>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</si>
  <si>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</si>
  <si>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</si>
  <si>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</si>
  <si>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</si>
  <si>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</si>
  <si>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</si>
  <si>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</si>
  <si>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</si>
  <si>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</si>
  <si>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</si>
  <si>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</si>
  <si>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</si>
  <si>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</si>
  <si>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</si>
  <si>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</si>
  <si>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</si>
  <si>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</si>
  <si>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</si>
  <si>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</si>
  <si>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</si>
  <si>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</si>
  <si>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</si>
  <si>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</si>
  <si>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</si>
  <si>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</si>
  <si>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</si>
  <si>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</si>
  <si>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</si>
  <si>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</si>
  <si>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</si>
  <si>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</si>
  <si>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</si>
  <si>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</si>
  <si>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</si>
  <si>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</si>
  <si>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</si>
  <si>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</si>
  <si>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</si>
  <si>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</si>
  <si>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</si>
  <si>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</si>
  <si>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</si>
  <si>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</si>
  <si>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</si>
  <si>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</si>
  <si>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</si>
  <si>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</si>
  <si>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</si>
  <si>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</si>
  <si>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</si>
  <si>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</si>
  <si>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</si>
  <si>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</si>
  <si>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</si>
  <si>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</si>
  <si>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</si>
  <si>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</si>
  <si>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</si>
  <si>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</si>
  <si>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</si>
  <si>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</si>
  <si>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</si>
  <si>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</si>
  <si>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</si>
  <si>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</si>
  <si>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</si>
  <si>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</si>
  <si>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</si>
  <si>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</si>
  <si>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</si>
  <si>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</si>
  <si>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</si>
  <si>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</si>
  <si>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</si>
  <si>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</si>
  <si>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</si>
  <si>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</si>
  <si>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</si>
  <si>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</si>
  <si>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</si>
  <si>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</si>
  <si>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</si>
  <si>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</si>
  <si>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</si>
  <si>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</si>
  <si>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</si>
  <si>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</si>
  <si>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</si>
  <si>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</si>
  <si>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</si>
  <si>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</si>
  <si>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</si>
  <si>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</si>
  <si>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</si>
  <si>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</si>
  <si>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</si>
  <si>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</si>
  <si>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</si>
  <si>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</si>
  <si>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</si>
  <si>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</si>
  <si>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</si>
  <si>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</si>
  <si>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</si>
  <si>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</si>
  <si>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</si>
  <si>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</si>
  <si>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</si>
  <si>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</si>
  <si>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</si>
  <si>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</si>
  <si>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</si>
  <si>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</si>
  <si>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</si>
  <si>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</si>
  <si>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</si>
  <si>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</si>
  <si>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</si>
  <si>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</si>
  <si>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</si>
  <si>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</si>
  <si>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</si>
  <si>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</si>
  <si>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</si>
  <si>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</si>
  <si>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</si>
  <si>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</si>
  <si>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</si>
  <si>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</si>
  <si>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</si>
  <si>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</si>
  <si>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</si>
  <si>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</si>
  <si>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</si>
  <si>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</si>
  <si>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</si>
  <si>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</si>
  <si>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</si>
  <si>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</si>
  <si>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</si>
  <si>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</si>
  <si>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</si>
  <si>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</si>
  <si>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</si>
  <si>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</si>
  <si>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</si>
  <si>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</si>
  <si>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</si>
  <si>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</si>
  <si>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</si>
  <si>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</si>
  <si>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</si>
  <si>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</si>
  <si>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</si>
  <si>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</si>
  <si>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</si>
  <si>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</si>
  <si>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</si>
  <si>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</si>
  <si>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</si>
  <si>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</si>
  <si>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</si>
  <si>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</si>
  <si>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</si>
  <si>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</si>
  <si>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</si>
  <si>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</si>
  <si>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</si>
  <si>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</si>
  <si>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</si>
  <si>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</si>
  <si>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</si>
  <si>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</si>
  <si>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</si>
  <si>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</si>
  <si>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</si>
  <si>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</si>
  <si>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</si>
  <si>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</si>
  <si>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</si>
  <si>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</si>
  <si>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</si>
  <si>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</si>
  <si>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</si>
  <si>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</si>
  <si>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</si>
  <si>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</si>
  <si>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</si>
  <si>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</si>
  <si>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</si>
  <si>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</si>
  <si>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</si>
  <si>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</si>
  <si>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</si>
  <si>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</si>
  <si>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</si>
  <si>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</si>
  <si>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</si>
  <si>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</si>
  <si>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</si>
  <si>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</si>
  <si>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</si>
  <si>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</si>
  <si>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</si>
  <si>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</si>
  <si>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</si>
  <si>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</si>
  <si>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</si>
  <si>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</si>
  <si>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</si>
  <si>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</si>
  <si>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</si>
  <si>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</si>
  <si>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</si>
  <si>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</si>
  <si>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</si>
  <si>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</si>
  <si>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</si>
  <si>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</si>
  <si>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</si>
  <si>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</si>
  <si>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</si>
  <si>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</si>
  <si>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</si>
  <si>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</si>
  <si>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</si>
  <si>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</si>
  <si>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</si>
  <si>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</si>
  <si>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</si>
  <si>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</si>
  <si>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</si>
  <si>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</si>
  <si>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</si>
  <si>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</si>
  <si>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</si>
  <si>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</si>
  <si>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</si>
  <si>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</si>
  <si>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</si>
  <si>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</si>
  <si>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</si>
  <si>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</si>
  <si>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</si>
  <si>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</si>
  <si>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</si>
  <si>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</si>
  <si>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</si>
  <si>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</si>
  <si>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</si>
  <si>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</si>
  <si>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</si>
  <si>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</si>
  <si>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</si>
  <si>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</si>
  <si>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</si>
  <si>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</si>
  <si>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</si>
  <si>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</si>
  <si>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</si>
  <si>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</si>
  <si>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</si>
  <si>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</si>
  <si>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</si>
  <si>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</si>
  <si>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</si>
  <si>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</si>
  <si>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</si>
  <si>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</si>
  <si>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</si>
  <si>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</si>
  <si>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</si>
  <si>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</si>
  <si>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</si>
  <si>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</si>
  <si>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</si>
  <si>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</si>
  <si>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</si>
  <si>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</si>
  <si>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</si>
  <si>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</si>
  <si>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</si>
  <si>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</si>
  <si>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</si>
  <si>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</si>
  <si>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</si>
  <si>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</si>
  <si>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</si>
  <si>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</si>
  <si>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</si>
  <si>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</si>
  <si>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</si>
  <si>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</si>
  <si>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</si>
  <si>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</si>
  <si>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</si>
  <si>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</si>
  <si>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</si>
  <si>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</si>
  <si>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</si>
  <si>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</si>
  <si>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</si>
  <si>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</si>
  <si>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</si>
  <si>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</si>
  <si>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</si>
  <si>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</si>
  <si>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</si>
  <si>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</si>
  <si>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</si>
  <si>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</si>
  <si>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</si>
  <si>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</si>
  <si>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</si>
  <si>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</si>
  <si>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</si>
  <si>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</si>
  <si>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</si>
  <si>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</si>
  <si>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</si>
  <si>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</si>
  <si>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</si>
  <si>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</si>
  <si>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</si>
  <si>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</si>
  <si>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</si>
  <si>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</si>
  <si>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</si>
  <si>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</si>
  <si>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</si>
  <si>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</si>
  <si>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</si>
  <si>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</si>
  <si>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</si>
  <si>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</si>
  <si>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</si>
  <si>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</si>
  <si>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</si>
  <si>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</si>
  <si>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</si>
  <si>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</si>
  <si>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</si>
  <si>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</si>
  <si>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</si>
  <si>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</si>
  <si>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</si>
  <si>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</si>
  <si>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</si>
  <si>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</si>
  <si>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</si>
  <si>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</si>
  <si>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</si>
  <si>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</si>
  <si>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</si>
  <si>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</si>
  <si>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</si>
  <si>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</si>
  <si>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</si>
  <si>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</si>
  <si>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</si>
  <si>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</si>
  <si>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</si>
  <si>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</si>
  <si>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</si>
  <si>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</si>
  <si>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</si>
  <si>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</si>
  <si>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</si>
  <si>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</si>
  <si>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</si>
  <si>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</si>
  <si>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</si>
  <si>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</si>
  <si>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</si>
  <si>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</si>
  <si>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</si>
  <si>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</si>
  <si>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</si>
  <si>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</si>
  <si>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</si>
  <si>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</si>
  <si>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</si>
  <si>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</si>
  <si>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</si>
  <si>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</si>
  <si>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</si>
  <si>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</si>
  <si>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</si>
  <si>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</si>
  <si>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</si>
  <si>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</si>
  <si>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</si>
  <si>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</si>
  <si>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</si>
  <si>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</si>
  <si>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</si>
  <si>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</si>
  <si>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</si>
  <si>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</si>
  <si>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</si>
  <si>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</si>
  <si>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</si>
  <si>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</si>
  <si>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</si>
  <si>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</si>
  <si>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</si>
  <si>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</si>
  <si>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</si>
  <si>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</si>
  <si>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</si>
  <si>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</si>
  <si>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</si>
  <si>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</si>
  <si>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</si>
  <si>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</si>
  <si>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</si>
  <si>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</si>
  <si>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</si>
  <si>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</si>
  <si>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</si>
  <si>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</si>
  <si>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</si>
  <si>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</si>
  <si>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</si>
  <si>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</si>
  <si>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</si>
  <si>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</si>
  <si>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</si>
  <si>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</si>
  <si>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</si>
  <si>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</si>
  <si>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</si>
  <si>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</si>
  <si>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</si>
  <si>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</si>
  <si>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</si>
  <si>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</si>
  <si>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</si>
  <si>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</si>
  <si>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</si>
  <si>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</si>
  <si>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</si>
  <si>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</si>
  <si>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</si>
  <si>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</si>
  <si>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</si>
  <si>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</si>
  <si>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</si>
  <si>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</si>
  <si>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</si>
  <si>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</si>
  <si>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</si>
  <si>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</si>
  <si>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</si>
  <si>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</si>
  <si>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</si>
  <si>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</si>
  <si>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</si>
  <si>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</si>
  <si>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</si>
  <si>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</si>
  <si>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</si>
  <si>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</si>
  <si>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</si>
  <si>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</si>
  <si>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</si>
  <si>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</si>
  <si>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</si>
  <si>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</si>
  <si>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</si>
  <si>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</si>
  <si>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</si>
  <si>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</si>
  <si>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</si>
  <si>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</si>
  <si>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</si>
  <si>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</si>
  <si>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</si>
  <si>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</si>
  <si>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</si>
  <si>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</si>
  <si>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</si>
  <si>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</si>
  <si>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</si>
  <si>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</si>
  <si>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</si>
  <si>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</si>
  <si>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</si>
  <si>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</si>
  <si>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</si>
  <si>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</si>
  <si>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</si>
  <si>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</si>
  <si>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</si>
  <si>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</si>
  <si>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</si>
  <si>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</si>
  <si>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</si>
  <si>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</si>
  <si>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</si>
  <si>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</si>
  <si>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</si>
  <si>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</si>
  <si>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</si>
  <si>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</si>
  <si>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</si>
  <si>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</si>
  <si>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</si>
  <si>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</si>
  <si>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</si>
  <si>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</si>
  <si>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</si>
  <si>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</si>
  <si>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</si>
  <si>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</si>
  <si>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</si>
  <si>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</si>
  <si>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</si>
  <si>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</si>
  <si>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</si>
  <si>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</si>
  <si>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</si>
  <si>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</si>
  <si>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</si>
  <si>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</si>
  <si>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</si>
  <si>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</si>
  <si>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</si>
  <si>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</si>
  <si>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</si>
  <si>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</si>
  <si>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</si>
  <si>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</si>
  <si>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</si>
  <si>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</si>
  <si>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</si>
  <si>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</si>
  <si>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</si>
  <si>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</si>
  <si>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</si>
  <si>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</si>
  <si>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</si>
  <si>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</si>
  <si>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</si>
  <si>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</si>
  <si>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</si>
  <si>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</si>
  <si>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</si>
  <si>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</si>
  <si>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</si>
  <si>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</si>
  <si>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</si>
  <si>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</si>
  <si>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</si>
  <si>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</si>
  <si>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</si>
  <si>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</si>
  <si>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</si>
  <si>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</si>
  <si>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</si>
  <si>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</si>
  <si>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</si>
  <si>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</si>
  <si>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</si>
  <si>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</si>
  <si>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</si>
  <si>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</si>
  <si>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</si>
  <si>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</si>
  <si>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</si>
  <si>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</si>
  <si>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</si>
  <si>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</si>
  <si>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</si>
  <si>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</si>
  <si>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</si>
  <si>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</si>
  <si>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</si>
  <si>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</si>
  <si>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</si>
  <si>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</si>
  <si>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</si>
  <si>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</si>
  <si>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</si>
  <si>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</si>
  <si>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</si>
  <si>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</si>
  <si>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</si>
  <si>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</si>
  <si>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</si>
  <si>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</si>
  <si>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</si>
  <si>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</si>
  <si>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</si>
  <si>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</si>
  <si>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</si>
  <si>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</si>
  <si>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</si>
  <si>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</si>
  <si>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</si>
  <si>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</si>
  <si>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</si>
  <si>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</si>
  <si>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</si>
  <si>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</si>
  <si>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</si>
  <si>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</si>
  <si>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</si>
  <si>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</si>
  <si>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</si>
  <si>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</si>
  <si>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</si>
  <si>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</si>
  <si>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</si>
  <si>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</si>
  <si>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</si>
  <si>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</si>
  <si>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</si>
  <si>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</si>
  <si>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</si>
  <si>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</si>
  <si>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</si>
  <si>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</si>
  <si>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</si>
  <si>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</si>
  <si>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</si>
  <si>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</si>
  <si>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</si>
  <si>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</si>
  <si>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</si>
  <si>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</si>
  <si>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</si>
  <si>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</si>
  <si>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</si>
  <si>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</si>
  <si>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</si>
  <si>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</si>
  <si>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</si>
  <si>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</si>
  <si>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</si>
  <si>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</si>
  <si>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</si>
  <si>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</si>
  <si>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</si>
  <si>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</si>
  <si>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</si>
  <si>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</si>
  <si>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</si>
  <si>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</si>
  <si>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</si>
  <si>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</si>
  <si>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</si>
  <si>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</si>
  <si>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</si>
  <si>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</si>
  <si>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</si>
  <si>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</si>
  <si>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</si>
  <si>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</si>
  <si>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</si>
  <si>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</si>
  <si>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</si>
  <si>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</si>
  <si>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</si>
  <si>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</si>
  <si>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</si>
  <si>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</si>
  <si>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</si>
  <si>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</si>
  <si>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</si>
  <si>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</si>
  <si>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</si>
  <si>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</si>
  <si>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</si>
  <si>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</si>
  <si>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</si>
  <si>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</si>
  <si>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</si>
  <si>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</si>
  <si>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</si>
  <si>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</si>
  <si>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</si>
  <si>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</si>
  <si>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</si>
  <si>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</si>
  <si>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</si>
  <si>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</si>
  <si>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</si>
  <si>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</si>
  <si>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</si>
  <si>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</si>
  <si>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</si>
  <si>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</si>
  <si>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</si>
  <si>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</si>
  <si>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</si>
  <si>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</si>
  <si>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</si>
  <si>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</si>
  <si>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</si>
  <si>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</si>
  <si>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</si>
  <si>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</si>
  <si>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</si>
  <si>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</si>
  <si>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</si>
  <si>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</si>
  <si>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</si>
  <si>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</si>
  <si>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</si>
  <si>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</si>
  <si>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</si>
  <si>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</si>
  <si>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</si>
  <si>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</si>
  <si>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</si>
  <si>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</si>
  <si>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</si>
  <si>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</si>
  <si>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</si>
  <si>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</si>
  <si>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</si>
  <si>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</si>
  <si>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</si>
  <si>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</si>
  <si>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</si>
  <si>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</si>
  <si>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</si>
  <si>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</si>
  <si>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</si>
  <si>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</si>
  <si>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</si>
  <si>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</si>
  <si>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</si>
  <si>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</si>
  <si>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</si>
  <si>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</si>
  <si>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</si>
  <si>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</si>
  <si>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</si>
  <si>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</si>
  <si>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</si>
  <si>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</si>
  <si>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</si>
  <si>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</si>
  <si>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</si>
  <si>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</si>
  <si>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</si>
  <si>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</si>
  <si>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</si>
  <si>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</si>
  <si>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</si>
  <si>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</si>
  <si>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</si>
  <si>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</si>
  <si>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</si>
  <si>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</si>
  <si>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</si>
  <si>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</si>
  <si>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</si>
  <si>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</si>
  <si>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</si>
  <si>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</si>
  <si>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</si>
  <si>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</si>
  <si>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</si>
  <si>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</si>
  <si>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</si>
  <si>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</si>
  <si>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</si>
  <si>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</si>
  <si>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</si>
  <si>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</si>
  <si>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</si>
  <si>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</si>
  <si>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</si>
  <si>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</si>
  <si>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</si>
  <si>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</si>
  <si>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</si>
  <si>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</si>
  <si>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</si>
  <si>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</si>
  <si>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</si>
  <si>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</si>
  <si>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</si>
  <si>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</si>
  <si>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</si>
  <si>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</si>
  <si>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</si>
  <si>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</si>
  <si>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</si>
  <si>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</si>
  <si>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</si>
  <si>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</si>
  <si>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</si>
  <si>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</si>
  <si>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</si>
  <si>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</si>
  <si>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</si>
  <si>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</si>
  <si>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</si>
  <si>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</si>
  <si>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</si>
  <si>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</si>
  <si>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</si>
  <si>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</si>
  <si>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</si>
  <si>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</si>
  <si>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</si>
  <si>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</si>
  <si>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</si>
  <si>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</si>
  <si>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</si>
  <si>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</si>
  <si>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</si>
  <si>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</si>
  <si>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</si>
  <si>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</si>
  <si>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</si>
  <si>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</si>
  <si>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</si>
  <si>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</si>
  <si>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</si>
  <si>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</si>
  <si>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</si>
  <si>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</si>
  <si>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</si>
  <si>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</si>
  <si>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</si>
  <si>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</si>
  <si>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</si>
  <si>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</si>
  <si>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</si>
  <si>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</si>
  <si>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</si>
  <si>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</si>
  <si>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</si>
  <si>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</si>
  <si>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</si>
  <si>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</si>
  <si>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</si>
  <si>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</si>
  <si>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</si>
  <si>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</si>
  <si>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</si>
  <si>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</si>
  <si>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</si>
  <si>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</si>
  <si>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</si>
  <si>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</si>
  <si>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</si>
  <si>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</si>
  <si>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</si>
  <si>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</si>
  <si>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</si>
  <si>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</si>
  <si>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</si>
  <si>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</si>
  <si>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</si>
  <si>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</si>
  <si>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</si>
  <si>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</si>
  <si>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</si>
  <si>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</si>
  <si>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</si>
  <si>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</si>
  <si>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</si>
  <si>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</si>
  <si>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</si>
  <si>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</si>
  <si>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</si>
  <si>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</si>
  <si>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</si>
  <si>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</si>
  <si>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</si>
  <si>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</si>
  <si>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</si>
  <si>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</si>
  <si>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</si>
  <si>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</si>
  <si>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</si>
  <si>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</si>
  <si>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</si>
  <si>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</si>
  <si>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</si>
  <si>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</si>
  <si>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</si>
  <si>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</si>
  <si>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</si>
  <si>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</si>
  <si>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</si>
  <si>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</si>
  <si>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</si>
  <si>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</si>
  <si>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</si>
  <si>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</si>
  <si>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</si>
  <si>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</si>
  <si>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</si>
  <si>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</si>
  <si>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</si>
  <si>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</si>
  <si>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</si>
  <si>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</si>
  <si>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</si>
  <si>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</si>
  <si>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</si>
  <si>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</si>
  <si>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</si>
  <si>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</si>
  <si>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</si>
  <si>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</si>
  <si>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</si>
  <si>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</si>
  <si>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</si>
  <si>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</si>
  <si>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</si>
  <si>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</si>
  <si>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</si>
  <si>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</si>
  <si>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</si>
  <si>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</si>
  <si>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</si>
  <si>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</si>
  <si>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</si>
  <si>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</si>
  <si>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</si>
  <si>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</si>
  <si>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</si>
  <si>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</si>
  <si>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</si>
  <si>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</si>
  <si>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</si>
  <si>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</si>
  <si>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</si>
  <si>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</si>
  <si>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</si>
  <si>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</si>
  <si>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</si>
  <si>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</si>
  <si>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</si>
  <si>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</si>
  <si>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</si>
  <si>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</si>
  <si>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</si>
  <si>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</si>
  <si>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</si>
  <si>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</si>
  <si>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</si>
  <si>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</si>
  <si>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</si>
  <si>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</si>
  <si>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</si>
  <si>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</si>
  <si>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</si>
  <si>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</si>
  <si>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</si>
  <si>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</si>
  <si>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</si>
  <si>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</si>
  <si>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</si>
  <si>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</si>
  <si>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</si>
  <si>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</si>
  <si>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</si>
  <si>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</si>
  <si>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</si>
  <si>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</si>
  <si>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</si>
  <si>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</si>
  <si>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</si>
  <si>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</si>
  <si>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</si>
  <si>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</si>
  <si>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</si>
  <si>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</si>
  <si>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</si>
  <si>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</si>
  <si>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</si>
  <si>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</si>
  <si>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</si>
  <si>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</si>
  <si>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</si>
  <si>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</si>
  <si>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</si>
  <si>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</si>
  <si>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</si>
  <si>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</si>
  <si>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</si>
  <si>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</si>
  <si>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</si>
  <si>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</si>
  <si>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</si>
  <si>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</si>
  <si>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</si>
  <si>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</si>
  <si>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</si>
  <si>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</si>
  <si>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</si>
  <si>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</si>
  <si>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</si>
  <si>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</si>
  <si>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</si>
  <si>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</si>
  <si>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</si>
  <si>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</si>
  <si>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</si>
  <si>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</si>
  <si>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</si>
  <si>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</si>
  <si>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</si>
  <si>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</si>
  <si>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</si>
  <si>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</si>
  <si>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</si>
  <si>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</si>
  <si>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</si>
  <si>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</si>
  <si>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</si>
  <si>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</si>
  <si>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</si>
  <si>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</si>
  <si>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</si>
  <si>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</si>
  <si>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</si>
  <si>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</si>
  <si>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</si>
  <si>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</si>
  <si>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</si>
  <si>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</si>
  <si>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</si>
  <si>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</si>
  <si>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</si>
  <si>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</si>
  <si>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</si>
  <si>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</si>
  <si>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</si>
  <si>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</si>
  <si>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</si>
  <si>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</si>
  <si>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</si>
  <si>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</si>
  <si>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</si>
  <si>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</si>
  <si>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</si>
  <si>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</si>
  <si>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</si>
  <si>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</si>
  <si>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</si>
  <si>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</si>
  <si>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</si>
  <si>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</si>
  <si>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</si>
  <si>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</si>
  <si>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</si>
  <si>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</si>
  <si>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</si>
  <si>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</si>
  <si>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</si>
  <si>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</si>
  <si>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</si>
  <si>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</si>
  <si>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</si>
  <si>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</si>
  <si>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</si>
  <si>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</si>
  <si>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</si>
  <si>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</si>
  <si>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</si>
  <si>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</si>
  <si>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</si>
  <si>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</si>
  <si>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</si>
  <si>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</si>
  <si>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</si>
  <si>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</si>
  <si>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</si>
  <si>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</si>
  <si>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</si>
  <si>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</si>
  <si>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</si>
  <si>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</si>
  <si>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</si>
  <si>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</si>
  <si>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</si>
  <si>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</si>
  <si>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</si>
  <si>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</si>
  <si>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</si>
  <si>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</si>
  <si>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</si>
  <si>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</si>
  <si>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</si>
  <si>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</si>
  <si>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</si>
  <si>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</si>
  <si>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</si>
  <si>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</si>
  <si>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</si>
  <si>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</si>
  <si>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</si>
  <si>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</si>
  <si>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</si>
  <si>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</si>
  <si>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</si>
  <si>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</si>
  <si>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</si>
  <si>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</si>
  <si>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</si>
  <si>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</si>
  <si>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</si>
  <si>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</si>
  <si>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</si>
  <si>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</si>
  <si>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</si>
  <si>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</si>
  <si>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</si>
  <si>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</si>
  <si>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</si>
  <si>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</si>
  <si>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</si>
  <si>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</si>
  <si>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</si>
  <si>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</si>
  <si>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</si>
  <si>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</si>
  <si>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</si>
  <si>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</si>
  <si>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</si>
  <si>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</si>
  <si>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</si>
  <si>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</si>
  <si>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</si>
  <si>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</si>
  <si>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</si>
  <si>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</si>
  <si>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</si>
  <si>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</si>
  <si>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</si>
  <si>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</si>
  <si>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</si>
  <si>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</si>
  <si>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</si>
  <si>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</si>
  <si>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</si>
  <si>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</si>
  <si>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</si>
  <si>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</si>
  <si>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</si>
  <si>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</si>
  <si>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</si>
  <si>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</si>
  <si>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</si>
  <si>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</si>
  <si>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</si>
  <si>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</si>
  <si>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</si>
  <si>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</si>
  <si>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</si>
  <si>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</si>
  <si>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</si>
  <si>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</si>
  <si>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</si>
  <si>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</si>
  <si>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</si>
  <si>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</si>
  <si>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</si>
  <si>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</si>
  <si>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</si>
  <si>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</si>
  <si>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</si>
  <si>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</si>
  <si>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</si>
  <si>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</si>
  <si>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</si>
  <si>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</si>
  <si>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</si>
  <si>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</si>
  <si>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</si>
  <si>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</si>
  <si>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</si>
  <si>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</si>
  <si>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</si>
  <si>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</si>
  <si>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</si>
  <si>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</si>
  <si>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</si>
  <si>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</si>
  <si>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</si>
  <si>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</si>
  <si>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</si>
  <si>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</si>
  <si>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</si>
  <si>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</si>
  <si>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</si>
  <si>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</si>
  <si>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</si>
  <si>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</si>
  <si>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</si>
  <si>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</si>
  <si>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</si>
  <si>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</si>
  <si>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</si>
  <si>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</si>
  <si>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</si>
  <si>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</si>
  <si>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</si>
  <si>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</si>
  <si>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</si>
  <si>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</si>
  <si>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</si>
  <si>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</si>
  <si>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</si>
  <si>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</si>
  <si>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</si>
  <si>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</si>
  <si>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</si>
  <si>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</si>
  <si>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</si>
  <si>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</si>
  <si>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</si>
  <si>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</si>
  <si>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</si>
  <si>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</si>
  <si>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</si>
  <si>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</si>
  <si>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</si>
  <si>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</si>
  <si>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</si>
  <si>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</si>
  <si>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</si>
  <si>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</si>
  <si>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</si>
  <si>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</si>
  <si>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</si>
  <si>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</si>
  <si>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</si>
  <si>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</si>
  <si>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</si>
  <si>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</si>
  <si>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</si>
  <si>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</si>
  <si>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</si>
  <si>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</si>
  <si>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</si>
  <si>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</si>
  <si>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</si>
  <si>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</si>
  <si>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</si>
  <si>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</si>
  <si>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</si>
  <si>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</si>
  <si>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</si>
  <si>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</si>
  <si>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</si>
  <si>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</si>
  <si>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</si>
  <si>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</si>
  <si>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</si>
  <si>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</si>
  <si>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</si>
  <si>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</si>
  <si>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</si>
  <si>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</si>
  <si>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</si>
  <si>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</si>
  <si>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</si>
  <si>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</si>
  <si>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</si>
  <si>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</si>
  <si>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</si>
  <si>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</si>
  <si>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</si>
  <si>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</si>
  <si>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</si>
  <si>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</si>
  <si>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</si>
  <si>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</si>
  <si>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</si>
  <si>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</si>
  <si>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</si>
  <si>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</si>
  <si>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</si>
  <si>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</si>
  <si>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</si>
  <si>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</si>
  <si>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</si>
  <si>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</si>
  <si>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</si>
  <si>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</si>
  <si>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</si>
  <si>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</si>
  <si>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</si>
  <si>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</si>
  <si>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</si>
  <si>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</si>
  <si>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</si>
  <si>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</si>
  <si>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</si>
  <si>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</si>
  <si>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</si>
  <si>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</si>
  <si>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</si>
  <si>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</si>
  <si>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</si>
  <si>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</si>
  <si>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</si>
  <si>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</si>
  <si>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</si>
  <si>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</si>
  <si>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</si>
  <si>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</si>
  <si>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</si>
  <si>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</si>
  <si>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</si>
  <si>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</si>
  <si>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</si>
  <si>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</si>
  <si>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</si>
  <si>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</si>
  <si>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</si>
  <si>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</si>
  <si>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</si>
  <si>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</si>
  <si>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</si>
  <si>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</si>
  <si>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</si>
  <si>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</si>
  <si>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</si>
  <si>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</si>
  <si>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</si>
  <si>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</si>
  <si>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</si>
  <si>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</si>
  <si>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</si>
  <si>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</si>
  <si>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</si>
  <si>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</si>
  <si>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</si>
  <si>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</si>
  <si>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</si>
  <si>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</si>
  <si>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</si>
  <si>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</si>
  <si>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</si>
  <si>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</si>
  <si>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</si>
  <si>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</si>
  <si>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</si>
  <si>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</si>
  <si>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</si>
  <si>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</si>
  <si>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</si>
  <si>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</si>
  <si>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</si>
  <si>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</si>
  <si>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</si>
  <si>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</si>
  <si>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</si>
  <si>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</si>
  <si>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</si>
  <si>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</si>
  <si>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</si>
  <si>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</si>
  <si>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</si>
  <si>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</si>
  <si>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</si>
  <si>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</si>
  <si>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</si>
  <si>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</si>
  <si>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</si>
  <si>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</si>
  <si>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</si>
  <si>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</si>
  <si>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</si>
  <si>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</si>
  <si>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</si>
  <si>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</si>
  <si>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</si>
  <si>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</si>
  <si>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</si>
  <si>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</si>
  <si>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</si>
  <si>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</si>
  <si>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</si>
  <si>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</si>
  <si>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</si>
  <si>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</si>
  <si>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</si>
  <si>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</si>
  <si>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</si>
  <si>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</si>
  <si>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</si>
  <si>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</si>
  <si>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</si>
  <si>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</si>
  <si>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</si>
  <si>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</si>
  <si>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</si>
  <si>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</si>
  <si>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</si>
  <si>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</si>
  <si>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</si>
  <si>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</si>
  <si>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</si>
  <si>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</si>
  <si>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</si>
  <si>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</si>
  <si>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</si>
  <si>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</si>
  <si>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</si>
  <si>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</si>
  <si>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</si>
  <si>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</si>
  <si>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</si>
  <si>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</si>
  <si>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</si>
  <si>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</si>
  <si>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</si>
  <si>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</si>
  <si>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</si>
  <si>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</si>
  <si>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</si>
  <si>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</si>
  <si>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</si>
  <si>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</si>
  <si>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</si>
  <si>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</si>
  <si>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</si>
  <si>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</si>
  <si>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</si>
  <si>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</si>
  <si>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</si>
  <si>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</si>
  <si>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</si>
  <si>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</si>
  <si>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</si>
  <si>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</si>
  <si>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</si>
  <si>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</si>
  <si>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</si>
  <si>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</si>
  <si>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</si>
  <si>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</si>
  <si>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</si>
  <si>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</si>
  <si>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</si>
  <si>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</si>
  <si>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</si>
  <si>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</si>
  <si>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</si>
  <si>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</si>
  <si>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</si>
  <si>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</si>
  <si>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</si>
  <si>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</si>
  <si>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</si>
  <si>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</si>
  <si>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</si>
  <si>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</si>
  <si>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</si>
  <si>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</si>
  <si>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</si>
  <si>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</si>
  <si>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</si>
  <si>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</si>
  <si>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</si>
  <si>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</si>
  <si>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</si>
  <si>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</si>
  <si>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</si>
  <si>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</si>
  <si>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</si>
  <si>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</si>
  <si>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</si>
  <si>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</si>
  <si>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</si>
  <si>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</si>
  <si>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</si>
  <si>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</si>
  <si>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</si>
  <si>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</si>
  <si>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</si>
  <si>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</si>
  <si>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</si>
  <si>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</si>
  <si>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</si>
  <si>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</si>
  <si>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</si>
  <si>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</si>
  <si>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</si>
  <si>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</si>
  <si>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</si>
  <si>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</si>
  <si>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</si>
  <si>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</si>
  <si>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</si>
  <si>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</si>
  <si>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</si>
  <si>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</si>
  <si>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</si>
  <si>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</si>
  <si>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</si>
  <si>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</si>
  <si>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</si>
  <si>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</si>
  <si>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</si>
  <si>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</si>
  <si>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</si>
  <si>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</si>
  <si>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</si>
  <si>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</si>
  <si>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</si>
  <si>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</si>
  <si>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</si>
  <si>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</si>
  <si>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</si>
  <si>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</si>
  <si>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</si>
  <si>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</si>
  <si>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</si>
  <si>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</si>
  <si>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</si>
  <si>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</si>
  <si>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</si>
  <si>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</si>
  <si>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</si>
  <si>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</si>
  <si>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</si>
  <si>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</si>
  <si>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</si>
  <si>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</si>
  <si>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</si>
  <si>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</si>
  <si>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</si>
  <si>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</si>
  <si>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</si>
  <si>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</si>
  <si>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</si>
  <si>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</si>
  <si>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</si>
  <si>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</si>
  <si>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</si>
  <si>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</si>
  <si>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</si>
  <si>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</si>
  <si>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</si>
  <si>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</si>
  <si>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</si>
  <si>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</si>
  <si>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</si>
  <si>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</si>
  <si>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</si>
  <si>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</si>
  <si>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</si>
  <si>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</si>
  <si>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</si>
  <si>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</si>
  <si>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</si>
  <si>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</si>
  <si>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</si>
  <si>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</si>
  <si>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</si>
  <si>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</si>
  <si>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</si>
  <si>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</si>
  <si>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</si>
  <si>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</si>
  <si>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</si>
  <si>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</si>
  <si>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</si>
  <si>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</si>
  <si>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</si>
  <si>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</si>
  <si>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</si>
  <si>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</si>
  <si>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</si>
  <si>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</si>
  <si>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</si>
  <si>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</si>
  <si>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</si>
  <si>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</si>
  <si>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</si>
  <si>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</si>
  <si>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</si>
  <si>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</si>
  <si>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</si>
  <si>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</si>
  <si>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</si>
  <si>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</si>
  <si>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</si>
  <si>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</si>
  <si>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</si>
  <si>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</si>
  <si>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</si>
  <si>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</si>
  <si>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</si>
  <si>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</si>
  <si>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</si>
  <si>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</si>
  <si>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</si>
  <si>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</si>
  <si>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</si>
  <si>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</si>
  <si>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</si>
  <si>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</si>
  <si>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</si>
  <si>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</si>
  <si>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</si>
  <si>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</si>
  <si>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</si>
  <si>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</si>
  <si>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</si>
  <si>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</si>
  <si>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</si>
  <si>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</si>
  <si>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</si>
  <si>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</si>
  <si>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</si>
  <si>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</si>
  <si>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</si>
  <si>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</si>
  <si>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</si>
  <si>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</si>
  <si>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</si>
  <si>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</si>
  <si>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</si>
  <si>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</si>
  <si>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</si>
  <si>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</si>
  <si>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</si>
  <si>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</si>
  <si>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</si>
  <si>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</si>
  <si>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</si>
  <si>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</si>
  <si>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</si>
  <si>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</si>
  <si>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</si>
  <si>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</si>
  <si>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</si>
  <si>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</si>
  <si>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</si>
  <si>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</si>
  <si>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</si>
  <si>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</si>
  <si>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</si>
  <si>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</si>
  <si>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</si>
  <si>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</si>
  <si>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</si>
  <si>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</si>
  <si>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</si>
  <si>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</si>
  <si>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</si>
  <si>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</si>
  <si>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</si>
  <si>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</si>
  <si>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</si>
  <si>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</si>
  <si>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</si>
  <si>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</si>
  <si>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</si>
  <si>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</si>
  <si>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</si>
  <si>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</si>
  <si>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</si>
  <si>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</si>
  <si>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</si>
  <si>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</si>
  <si>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</si>
  <si>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</si>
  <si>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</si>
  <si>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</si>
  <si>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</si>
  <si>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</si>
  <si>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</si>
  <si>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</si>
  <si>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</si>
  <si>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</si>
  <si>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</si>
  <si>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</si>
  <si>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</si>
  <si>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</si>
  <si>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</si>
  <si>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</si>
  <si>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</si>
  <si>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</si>
  <si>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</si>
  <si>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</si>
  <si>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</si>
  <si>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</si>
  <si>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</si>
  <si>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</si>
  <si>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</si>
  <si>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</si>
  <si>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</si>
  <si>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</si>
  <si>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</si>
  <si>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</si>
  <si>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</si>
  <si>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</si>
  <si>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</si>
  <si>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</si>
  <si>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</si>
  <si>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</si>
  <si>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</si>
  <si>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</si>
  <si>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</si>
  <si>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</si>
  <si>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</si>
  <si>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</si>
  <si>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</si>
  <si>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</si>
  <si>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</si>
  <si>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</si>
  <si>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</si>
  <si>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</si>
  <si>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</si>
  <si>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</si>
  <si>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</si>
  <si>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</si>
  <si>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</si>
  <si>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</si>
  <si>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</si>
  <si>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</si>
  <si>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</si>
  <si>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</si>
  <si>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</si>
  <si>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</si>
  <si>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</si>
  <si>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</si>
  <si>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</si>
  <si>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</si>
  <si>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</si>
  <si>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</si>
  <si>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</si>
  <si>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</si>
  <si>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</si>
  <si>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</si>
  <si>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</si>
  <si>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</si>
  <si>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</si>
  <si>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</si>
  <si>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</si>
  <si>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</si>
  <si>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</si>
  <si>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</si>
  <si>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</si>
  <si>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</si>
  <si>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</si>
  <si>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</si>
  <si>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</si>
  <si>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</si>
  <si>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</si>
  <si>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</si>
  <si>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</si>
  <si>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</si>
  <si>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</si>
  <si>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</si>
  <si>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</si>
  <si>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</si>
  <si>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</si>
  <si>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</si>
  <si>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</si>
  <si>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</si>
  <si>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</si>
  <si>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</si>
  <si>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</si>
  <si>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</si>
  <si>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</si>
  <si>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</si>
  <si>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</si>
  <si>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</si>
  <si>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</si>
  <si>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</si>
  <si>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</si>
  <si>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</si>
  <si>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</si>
  <si>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</si>
  <si>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</si>
  <si>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</si>
  <si>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</si>
  <si>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</si>
  <si>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</si>
  <si>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</si>
  <si>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</si>
  <si>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</si>
  <si>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</si>
  <si>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</si>
  <si>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</si>
  <si>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</si>
  <si>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</si>
  <si>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</si>
  <si>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</si>
  <si>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</si>
  <si>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</si>
  <si>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</si>
  <si>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</si>
  <si>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</si>
  <si>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</si>
  <si>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</si>
  <si>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</si>
  <si>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</si>
  <si>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</si>
  <si>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</si>
  <si>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</si>
  <si>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</si>
  <si>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</si>
  <si>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</si>
  <si>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</si>
  <si>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</si>
  <si>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</si>
  <si>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</si>
  <si>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</si>
  <si>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</si>
  <si>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</si>
  <si>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</si>
  <si>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</si>
  <si>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</si>
  <si>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</si>
  <si>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</si>
  <si>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</si>
  <si>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</si>
  <si>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</si>
  <si>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</si>
  <si>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</si>
  <si>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</si>
  <si>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</si>
  <si>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</si>
  <si>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</si>
  <si>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</si>
  <si>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</si>
  <si>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</si>
  <si>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</si>
  <si>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</si>
  <si>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</si>
  <si>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</si>
  <si>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</si>
  <si>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</si>
  <si>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</si>
  <si>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</si>
  <si>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</si>
  <si>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</si>
  <si>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</si>
  <si>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</si>
  <si>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</si>
  <si>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</si>
  <si>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</si>
  <si>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</si>
  <si>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</si>
  <si>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</si>
  <si>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</si>
  <si>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</si>
  <si>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</si>
  <si>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</si>
  <si>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</si>
  <si>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</si>
  <si>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</si>
  <si>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</si>
  <si>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</si>
  <si>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</si>
  <si>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</si>
  <si>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</si>
  <si>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</si>
  <si>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</si>
  <si>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</si>
  <si>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</si>
  <si>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</si>
  <si>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</si>
  <si>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</si>
  <si>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</si>
  <si>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</si>
  <si>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</si>
  <si>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</si>
  <si>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</si>
  <si>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</si>
  <si>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</si>
  <si>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</si>
  <si>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</si>
  <si>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</si>
  <si>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</si>
  <si>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</si>
  <si>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</si>
  <si>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</si>
  <si>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</si>
  <si>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</si>
  <si>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</si>
  <si>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</si>
  <si>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</si>
  <si>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</si>
  <si>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</si>
  <si>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</si>
  <si>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</si>
  <si>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</si>
  <si>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</si>
  <si>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</si>
  <si>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</si>
  <si>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</si>
  <si>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</si>
  <si>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</si>
  <si>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</si>
  <si>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</si>
  <si>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</si>
  <si>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</si>
  <si>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</si>
  <si>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</si>
  <si>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</si>
  <si>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</si>
  <si>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</si>
  <si>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</si>
  <si>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</si>
  <si>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</si>
  <si>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</si>
  <si>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</si>
  <si>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</si>
  <si>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</si>
  <si>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</si>
  <si>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</si>
  <si>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</si>
  <si>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</si>
  <si>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</si>
  <si>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</si>
  <si>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</si>
  <si>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</si>
  <si>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</si>
  <si>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</si>
  <si>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</si>
  <si>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</si>
  <si>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</si>
  <si>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</si>
  <si>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</si>
  <si>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</si>
  <si>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</si>
  <si>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</si>
  <si>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</si>
  <si>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</si>
  <si>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</si>
  <si>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</si>
  <si>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</si>
  <si>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</si>
  <si>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</si>
  <si>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</si>
  <si>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</si>
  <si>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</si>
  <si>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</si>
  <si>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</si>
  <si>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</si>
  <si>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</si>
  <si>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</si>
  <si>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</si>
  <si>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</si>
  <si>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</si>
  <si>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</si>
  <si>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</si>
  <si>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</si>
  <si>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</si>
  <si>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</si>
  <si>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</si>
  <si>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</si>
  <si>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</si>
  <si>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</si>
  <si>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</si>
  <si>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</si>
  <si>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</si>
  <si>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</si>
  <si>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</si>
  <si>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</si>
  <si>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</si>
  <si>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</si>
  <si>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</si>
  <si>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</si>
  <si>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</si>
  <si>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</si>
  <si>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</si>
  <si>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</si>
  <si>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</si>
  <si>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</si>
  <si>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</si>
  <si>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</si>
  <si>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</si>
  <si>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</si>
  <si>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</si>
  <si>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</si>
  <si>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</si>
  <si>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</si>
  <si>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</si>
  <si>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</si>
  <si>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</si>
  <si>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</si>
  <si>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</si>
  <si>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</si>
  <si>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</si>
  <si>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</si>
  <si>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</si>
  <si>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</si>
  <si>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</si>
  <si>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</si>
  <si>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</si>
  <si>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</si>
  <si>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</si>
  <si>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</si>
  <si>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</si>
  <si>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</si>
  <si>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</si>
  <si>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</si>
  <si>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</si>
  <si>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</si>
  <si>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</si>
  <si>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</si>
  <si>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</si>
  <si>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</si>
  <si>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</si>
  <si>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</si>
  <si>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</si>
  <si>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</si>
  <si>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</si>
  <si>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</si>
  <si>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</si>
  <si>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</si>
  <si>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</si>
  <si>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</si>
  <si>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</si>
  <si>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</si>
  <si>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</si>
  <si>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</si>
  <si>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</si>
  <si>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</si>
  <si>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</si>
  <si>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</si>
  <si>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</si>
  <si>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</si>
  <si>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</si>
  <si>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</si>
  <si>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</si>
  <si>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</si>
  <si>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</si>
  <si>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</si>
  <si>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</si>
  <si>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</si>
  <si>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</si>
  <si>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</si>
  <si>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</si>
  <si>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</si>
  <si>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</si>
  <si>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</si>
  <si>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</si>
  <si>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</si>
  <si>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</si>
  <si>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</si>
  <si>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</si>
  <si>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</si>
  <si>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</si>
  <si>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</si>
  <si>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</si>
  <si>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</si>
  <si>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</si>
  <si>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</si>
  <si>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</si>
  <si>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</si>
  <si>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</si>
  <si>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</si>
  <si>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</si>
  <si>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</si>
  <si>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</si>
  <si>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</si>
  <si>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</si>
  <si>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</si>
  <si>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</si>
  <si>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</si>
  <si>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</si>
  <si>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</si>
  <si>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</si>
  <si>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</si>
  <si>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</si>
  <si>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</si>
  <si>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</si>
  <si>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</si>
  <si>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</si>
  <si>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</si>
  <si>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</si>
  <si>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</si>
  <si>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</si>
  <si>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</si>
  <si>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</si>
  <si>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</si>
  <si>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</si>
  <si>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</si>
  <si>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</si>
  <si>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</si>
  <si>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</si>
  <si>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</si>
  <si>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</si>
  <si>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</si>
  <si>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</si>
  <si>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</si>
  <si>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</si>
  <si>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</si>
  <si>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</si>
  <si>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</si>
  <si>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</si>
  <si>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</si>
  <si>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</si>
  <si>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</si>
  <si>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</si>
  <si>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</si>
  <si>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</si>
  <si>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</si>
  <si>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</si>
  <si>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</si>
  <si>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</si>
  <si>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</si>
  <si>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</si>
  <si>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</si>
  <si>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</si>
  <si>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</si>
  <si>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</si>
  <si>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</si>
  <si>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</si>
  <si>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</si>
  <si>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</si>
  <si>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</si>
  <si>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</si>
  <si>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</si>
  <si>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</si>
  <si>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</si>
  <si>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</si>
  <si>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</si>
  <si>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</si>
  <si>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</si>
  <si>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</si>
  <si>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</si>
  <si>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</si>
  <si>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</si>
  <si>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</si>
  <si>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</si>
  <si>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</si>
  <si>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</si>
  <si>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</si>
  <si>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</si>
  <si>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</si>
  <si>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</si>
  <si>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</si>
  <si>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</si>
  <si>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</si>
  <si>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</si>
  <si>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</si>
  <si>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</si>
  <si>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</si>
  <si>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</si>
  <si>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</si>
  <si>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</si>
  <si>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</si>
  <si>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</si>
  <si>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</si>
  <si>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</si>
  <si>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</si>
  <si>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</si>
  <si>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</si>
  <si>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</si>
  <si>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</si>
  <si>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</si>
  <si>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</si>
  <si>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</si>
  <si>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</si>
  <si>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</si>
  <si>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</si>
  <si>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</si>
  <si>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</si>
  <si>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</si>
  <si>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</si>
  <si>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</si>
  <si>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</si>
  <si>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</si>
  <si>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</si>
  <si>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</si>
  <si>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</si>
  <si>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</si>
  <si>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</si>
  <si>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</si>
  <si>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</si>
  <si>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</si>
  <si>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</si>
  <si>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</si>
  <si>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</si>
  <si>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</si>
  <si>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</si>
  <si>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</si>
  <si>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</si>
  <si>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</si>
  <si>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</si>
  <si>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</si>
  <si>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</si>
  <si>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</si>
  <si>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</si>
  <si>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</si>
  <si>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</si>
  <si>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</si>
  <si>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</si>
  <si>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</si>
  <si>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</si>
  <si>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</si>
  <si>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</si>
  <si>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</si>
  <si>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</si>
  <si>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</si>
  <si>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</si>
  <si>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</si>
  <si>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</si>
  <si>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</si>
  <si>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</si>
  <si>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</si>
  <si>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</si>
  <si>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</si>
  <si>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</si>
  <si>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</si>
  <si>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</si>
  <si>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</si>
  <si>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</si>
  <si>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</si>
  <si>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</si>
  <si>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</si>
  <si>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</si>
  <si>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</si>
  <si>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</si>
  <si>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</si>
  <si>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</si>
  <si>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</si>
  <si>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</si>
  <si>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</si>
  <si>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</si>
  <si>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</si>
  <si>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</si>
  <si>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</si>
  <si>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</si>
  <si>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</si>
  <si>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</si>
  <si>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</si>
  <si>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</si>
  <si>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</si>
  <si>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</si>
  <si>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</si>
  <si>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</si>
  <si>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</si>
  <si>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</si>
  <si>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</si>
  <si>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</si>
  <si>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</si>
  <si>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</si>
  <si>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</si>
  <si>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</si>
  <si>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</si>
  <si>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</si>
  <si>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</si>
  <si>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</si>
  <si>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</si>
  <si>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</si>
  <si>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</si>
  <si>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</si>
  <si>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</si>
  <si>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</si>
  <si>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</si>
  <si>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</si>
  <si>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</si>
  <si>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</si>
  <si>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</si>
  <si>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</si>
  <si>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</si>
  <si>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</si>
  <si>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</si>
  <si>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</si>
  <si>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</si>
  <si>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</si>
  <si>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</si>
  <si>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</si>
  <si>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</si>
  <si>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</si>
  <si>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</si>
  <si>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</si>
  <si>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</si>
  <si>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</si>
  <si>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</si>
  <si>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</si>
  <si>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</si>
  <si>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</si>
  <si>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</si>
  <si>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</si>
  <si>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</si>
  <si>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</si>
  <si>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</si>
  <si>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</si>
  <si>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</si>
  <si>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</si>
  <si>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</si>
  <si>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</si>
  <si>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</si>
  <si>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</si>
  <si>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</si>
  <si>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</si>
  <si>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</si>
  <si>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</si>
  <si>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</si>
  <si>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</si>
  <si>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</si>
  <si>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</si>
  <si>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</si>
  <si>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</si>
  <si>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</si>
  <si>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</si>
  <si>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</si>
  <si>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</si>
  <si>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</si>
  <si>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</si>
  <si>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</si>
  <si>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</si>
  <si>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</si>
  <si>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</si>
  <si>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</si>
  <si>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</si>
  <si>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</si>
  <si>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</si>
  <si>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</si>
  <si>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</si>
  <si>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</si>
  <si>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</si>
  <si>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</si>
  <si>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</si>
  <si>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</si>
  <si>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</si>
  <si>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</si>
  <si>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</si>
  <si>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</si>
  <si>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</si>
  <si>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</si>
  <si>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</si>
  <si>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</si>
  <si>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</si>
  <si>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</si>
  <si>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</si>
  <si>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</si>
  <si>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</si>
  <si>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</si>
  <si>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</si>
  <si>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</si>
  <si>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</si>
  <si>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</si>
  <si>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</si>
  <si>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</si>
  <si>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</si>
  <si>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</si>
  <si>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</si>
  <si>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</si>
  <si>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</si>
  <si>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</si>
  <si>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</si>
  <si>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</si>
  <si>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</si>
  <si>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</si>
  <si>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</si>
  <si>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</si>
  <si>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</si>
  <si>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</si>
  <si>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</si>
  <si>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</si>
  <si>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</si>
  <si>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</si>
  <si>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</si>
  <si>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</si>
  <si>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</si>
  <si>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</si>
  <si>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</si>
  <si>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</si>
  <si>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</si>
  <si>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</si>
  <si>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</si>
  <si>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</si>
  <si>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</si>
  <si>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</si>
  <si>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</si>
  <si>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</si>
  <si>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</si>
  <si>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</si>
  <si>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</si>
  <si>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</si>
  <si>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</si>
  <si>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</si>
  <si>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</si>
  <si>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</si>
  <si>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</si>
  <si>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</si>
  <si>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</si>
  <si>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</si>
  <si>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</si>
  <si>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</si>
  <si>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</si>
  <si>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</si>
  <si>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</si>
  <si>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</si>
  <si>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</si>
  <si>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</si>
  <si>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</si>
  <si>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</si>
  <si>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</si>
  <si>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</si>
  <si>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</si>
  <si>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</si>
  <si>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</si>
  <si>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</si>
  <si>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</si>
  <si>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</si>
  <si>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</si>
  <si>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</si>
  <si>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</si>
  <si>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</si>
  <si>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</si>
  <si>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</si>
  <si>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</si>
  <si>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</si>
  <si>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</si>
  <si>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</si>
  <si>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</si>
  <si>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</si>
  <si>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</si>
  <si>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</si>
  <si>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</si>
  <si>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</si>
  <si>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</si>
  <si>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</si>
  <si>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</si>
  <si>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</si>
  <si>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</si>
  <si>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</si>
  <si>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</si>
  <si>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</si>
  <si>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</si>
  <si>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</si>
  <si>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</si>
  <si>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</si>
  <si>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</si>
  <si>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</si>
  <si>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</si>
  <si>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</si>
  <si>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</si>
  <si>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</si>
  <si>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</si>
  <si>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</si>
  <si>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</si>
  <si>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</si>
  <si>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</si>
  <si>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</si>
  <si>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</si>
  <si>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</si>
  <si>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</si>
  <si>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</si>
  <si>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</si>
  <si>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</si>
  <si>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</si>
  <si>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</si>
  <si>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</si>
  <si>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</si>
  <si>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</si>
  <si>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</si>
  <si>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</si>
  <si>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</si>
  <si>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</si>
  <si>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</si>
  <si>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</si>
  <si>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</si>
  <si>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</si>
  <si>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</si>
  <si>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</si>
  <si>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</si>
  <si>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</si>
  <si>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</si>
  <si>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</si>
  <si>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</si>
  <si>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</si>
  <si>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</si>
  <si>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</si>
  <si>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</si>
  <si>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</si>
  <si>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</si>
  <si>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</si>
  <si>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</si>
  <si>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</si>
  <si>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</si>
  <si>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</si>
  <si>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</si>
  <si>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</si>
  <si>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</si>
  <si>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</si>
  <si>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</si>
  <si>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</si>
  <si>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</si>
  <si>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</si>
  <si>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</si>
  <si>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</si>
  <si>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</si>
  <si>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</si>
  <si>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</si>
  <si>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</si>
  <si>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</si>
  <si>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</si>
  <si>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</si>
  <si>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</si>
  <si>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</si>
  <si>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</si>
  <si>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</si>
  <si>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</si>
  <si>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</si>
  <si>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</si>
  <si>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</si>
  <si>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</si>
  <si>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</si>
  <si>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</si>
  <si>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</si>
  <si>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</si>
  <si>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</si>
  <si>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</si>
  <si>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</si>
  <si>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</si>
  <si>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</si>
  <si>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</si>
  <si>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</si>
  <si>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</si>
  <si>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</si>
  <si>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</si>
  <si>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</si>
  <si>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</si>
  <si>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</si>
  <si>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</si>
  <si>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</si>
  <si>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</si>
  <si>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</si>
  <si>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</si>
  <si>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</si>
  <si>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</si>
  <si>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</si>
  <si>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</si>
  <si>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</si>
  <si>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</si>
  <si>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</si>
  <si>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</si>
  <si>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</si>
  <si>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</si>
  <si>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</si>
  <si>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</si>
  <si>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</si>
  <si>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</si>
  <si>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</si>
  <si>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</si>
  <si>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</si>
  <si>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</si>
  <si>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</si>
  <si>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</si>
  <si>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</si>
  <si>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</si>
  <si>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</si>
  <si>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</si>
  <si>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</si>
  <si>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</si>
  <si>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</si>
  <si>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</si>
  <si>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</si>
  <si>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</si>
  <si>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</si>
  <si>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</si>
  <si>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</si>
  <si>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</si>
  <si>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</si>
  <si>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</si>
  <si>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</si>
  <si>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</si>
  <si>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</si>
  <si>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</si>
  <si>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</si>
  <si>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</si>
  <si>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</si>
  <si>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</si>
  <si>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</si>
  <si>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</si>
  <si>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</si>
  <si>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</si>
  <si>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</si>
  <si>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</si>
  <si>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</si>
  <si>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</si>
  <si>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</si>
  <si>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</si>
  <si>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</si>
  <si>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</si>
  <si>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</si>
  <si>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</si>
  <si>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</si>
  <si>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</si>
  <si>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</si>
  <si>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</si>
  <si>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</si>
  <si>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</si>
  <si>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</si>
  <si>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</si>
  <si>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</si>
  <si>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</si>
  <si>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</si>
  <si>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</si>
  <si>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</si>
  <si>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</si>
  <si>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</si>
  <si>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</si>
  <si>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</si>
  <si>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</si>
  <si>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</si>
  <si>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</si>
  <si>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</si>
  <si>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</si>
  <si>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</si>
  <si>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</si>
  <si>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</si>
  <si>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</si>
  <si>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</si>
  <si>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</si>
  <si>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</si>
  <si>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</si>
  <si>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</si>
  <si>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</si>
  <si>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</si>
  <si>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</si>
  <si>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</si>
  <si>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</si>
  <si>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</si>
  <si>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</si>
  <si>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</si>
  <si>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</si>
  <si>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</si>
  <si>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</si>
  <si>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</si>
  <si>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</si>
  <si>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</si>
  <si>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</si>
  <si>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</si>
  <si>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</si>
  <si>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</si>
  <si>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</si>
  <si>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</si>
  <si>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</si>
  <si>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</si>
  <si>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</si>
  <si>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</si>
  <si>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</si>
  <si>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</si>
  <si>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</si>
  <si>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</si>
  <si>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</si>
  <si>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</si>
  <si>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</si>
  <si>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</si>
  <si>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</si>
  <si>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</si>
  <si>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</si>
  <si>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</si>
  <si>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</si>
  <si>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</si>
  <si>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</si>
  <si>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</si>
  <si>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</si>
  <si>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</si>
  <si>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</si>
  <si>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</si>
  <si>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</si>
  <si>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</si>
  <si>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</si>
  <si>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</si>
  <si>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</si>
  <si>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</si>
  <si>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</si>
  <si>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</si>
  <si>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</si>
  <si>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</si>
  <si>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</si>
  <si>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</si>
  <si>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</si>
  <si>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</si>
  <si>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</si>
  <si>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</si>
  <si>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</si>
  <si>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</si>
  <si>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</si>
  <si>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</si>
  <si>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</si>
  <si>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</si>
  <si>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</si>
  <si>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</si>
  <si>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</si>
  <si>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</si>
  <si>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</si>
  <si>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</si>
  <si>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</si>
  <si>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</si>
  <si>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</si>
  <si>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</si>
  <si>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</si>
  <si>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</si>
  <si>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</si>
  <si>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</si>
  <si>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</si>
  <si>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</si>
  <si>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</si>
  <si>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</si>
  <si>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</si>
  <si>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</si>
  <si>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</si>
  <si>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</si>
  <si>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</si>
  <si>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</si>
  <si>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</si>
  <si>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</si>
  <si>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</si>
  <si>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</si>
  <si>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</si>
  <si>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</si>
  <si>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</si>
  <si>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</si>
  <si>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</si>
  <si>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</si>
  <si>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</si>
  <si>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</si>
  <si>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</si>
  <si>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</si>
  <si>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</si>
  <si>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</si>
  <si>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</si>
  <si>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</si>
  <si>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</si>
  <si>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</si>
  <si>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</si>
  <si>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</si>
  <si>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</si>
  <si>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</si>
  <si>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</si>
  <si>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</si>
  <si>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</si>
  <si>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</si>
  <si>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</si>
  <si>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</si>
  <si>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</si>
  <si>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</si>
  <si>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</si>
  <si>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</si>
  <si>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</si>
  <si>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</si>
  <si>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</si>
  <si>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</si>
  <si>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</si>
  <si>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</si>
  <si>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</si>
  <si>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</si>
  <si>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</si>
  <si>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</si>
  <si>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</si>
  <si>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</si>
  <si>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</si>
  <si>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</si>
  <si>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</si>
  <si>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</si>
  <si>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</si>
  <si>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</si>
  <si>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</si>
  <si>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</si>
  <si>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</si>
  <si>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</si>
  <si>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</si>
  <si>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</si>
  <si>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</si>
  <si>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</si>
  <si>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</si>
  <si>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</si>
  <si>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</si>
  <si>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</si>
  <si>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</si>
  <si>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</si>
  <si>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</si>
  <si>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</si>
  <si>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</si>
  <si>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</si>
  <si>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</si>
  <si>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</si>
  <si>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</si>
  <si>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</si>
  <si>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</si>
  <si>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</si>
  <si>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</si>
  <si>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</si>
  <si>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</si>
  <si>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</si>
  <si>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</si>
  <si>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</si>
  <si>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</si>
  <si>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</si>
  <si>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</si>
  <si>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</si>
  <si>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</si>
  <si>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</si>
  <si>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</si>
  <si>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</si>
  <si>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</si>
  <si>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</si>
  <si>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</si>
  <si>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</si>
  <si>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</si>
  <si>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</si>
  <si>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</si>
  <si>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</si>
  <si>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</si>
  <si>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</si>
  <si>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</si>
  <si>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</si>
  <si>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</si>
  <si>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</si>
  <si>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</si>
  <si>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</si>
  <si>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</si>
  <si>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</si>
  <si>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</si>
  <si>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</si>
  <si>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</si>
  <si>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</si>
  <si>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</si>
  <si>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</si>
  <si>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</si>
  <si>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</si>
  <si>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</si>
  <si>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</si>
  <si>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</si>
  <si>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</si>
  <si>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</si>
  <si>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</si>
  <si>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</si>
  <si>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</si>
  <si>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</si>
  <si>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</si>
  <si>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</si>
  <si>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</si>
  <si>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</si>
  <si>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</si>
  <si>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</si>
  <si>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</si>
  <si>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</si>
  <si>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</si>
  <si>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</si>
  <si>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</si>
  <si>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</si>
  <si>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</si>
  <si>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</si>
  <si>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</si>
  <si>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</si>
  <si>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</si>
  <si>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</si>
  <si>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</si>
  <si>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</si>
  <si>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</si>
  <si>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</si>
  <si>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</si>
  <si>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</si>
  <si>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</si>
  <si>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</si>
  <si>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</si>
  <si>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</si>
  <si>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</si>
  <si>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</si>
  <si>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</si>
  <si>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</si>
  <si>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</si>
  <si>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</si>
  <si>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</si>
  <si>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</si>
  <si>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</si>
  <si>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</si>
  <si>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</si>
  <si>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</si>
  <si>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</si>
  <si>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</si>
  <si>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</si>
  <si>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</si>
  <si>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</si>
  <si>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</si>
  <si>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</si>
  <si>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</si>
  <si>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</si>
  <si>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</si>
  <si>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</si>
  <si>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</si>
  <si>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</si>
  <si>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</si>
  <si>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</si>
  <si>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</si>
  <si>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</si>
  <si>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</si>
  <si>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</si>
  <si>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</si>
  <si>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</si>
  <si>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</si>
  <si>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</si>
  <si>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</si>
  <si>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</si>
  <si>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</si>
  <si>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</si>
  <si>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</si>
  <si>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</si>
  <si>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</si>
  <si>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</si>
  <si>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</si>
  <si>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</si>
  <si>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</si>
  <si>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</si>
  <si>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</si>
  <si>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</si>
  <si>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</si>
  <si>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</si>
  <si>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</si>
  <si>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</si>
  <si>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</si>
  <si>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</si>
  <si>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</si>
  <si>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</si>
  <si>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</si>
  <si>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</si>
  <si>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</si>
  <si>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</si>
  <si>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</si>
  <si>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</si>
  <si>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</si>
  <si>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</si>
  <si>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</si>
  <si>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</si>
  <si>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</si>
  <si>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</si>
  <si>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</si>
  <si>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</si>
  <si>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</si>
  <si>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</si>
  <si>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</si>
  <si>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</si>
  <si>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</si>
  <si>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</si>
  <si>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</si>
  <si>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</si>
  <si>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</si>
  <si>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</si>
  <si>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</si>
  <si>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</si>
  <si>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</si>
  <si>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</si>
  <si>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</si>
  <si>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</si>
  <si>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</si>
  <si>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</si>
  <si>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</si>
  <si>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</si>
  <si>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</si>
  <si>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</si>
  <si>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</si>
  <si>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</si>
  <si>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</si>
  <si>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</si>
  <si>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</si>
  <si>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</si>
  <si>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</si>
  <si>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</si>
  <si>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</si>
  <si>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</si>
  <si>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</si>
  <si>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</si>
  <si>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</si>
  <si>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</si>
  <si>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</si>
  <si>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</si>
  <si>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</si>
  <si>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</si>
  <si>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</si>
  <si>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</si>
  <si>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</si>
  <si>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</si>
  <si>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</si>
  <si>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</si>
  <si>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</si>
  <si>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</si>
  <si>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</si>
  <si>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</si>
  <si>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</si>
  <si>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</si>
  <si>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</si>
  <si>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</si>
  <si>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</si>
  <si>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</si>
  <si>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</si>
  <si>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</si>
  <si>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</si>
  <si>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</si>
  <si>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</si>
  <si>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</si>
  <si>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</si>
  <si>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</si>
  <si>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</si>
  <si>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</si>
  <si>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</si>
  <si>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</si>
  <si>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</si>
  <si>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</si>
  <si>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</si>
  <si>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</si>
  <si>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</si>
  <si>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</si>
  <si>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</si>
  <si>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</si>
  <si>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</si>
  <si>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</si>
  <si>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</si>
  <si>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</si>
  <si>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</si>
  <si>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</si>
  <si>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</si>
  <si>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</si>
  <si>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</si>
  <si>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</si>
  <si>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</si>
  <si>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</si>
  <si>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</si>
  <si>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</si>
  <si>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</si>
  <si>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</si>
  <si>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</si>
  <si>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</si>
  <si>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</si>
  <si>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</si>
  <si>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</si>
  <si>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</si>
  <si>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</si>
  <si>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</si>
  <si>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</si>
  <si>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</si>
  <si>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</si>
  <si>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</si>
  <si>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</si>
  <si>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</si>
  <si>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</si>
  <si>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</si>
  <si>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</si>
  <si>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</si>
  <si>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</si>
  <si>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</si>
  <si>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</si>
  <si>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</si>
  <si>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</si>
  <si>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</si>
  <si>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</si>
  <si>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</si>
  <si>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</si>
  <si>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</si>
  <si>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</si>
  <si>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</si>
  <si>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</si>
  <si>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</si>
  <si>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</si>
  <si>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</si>
  <si>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</si>
  <si>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</si>
  <si>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</si>
  <si>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</si>
  <si>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</si>
  <si>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</si>
  <si>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</si>
  <si>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</si>
  <si>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</si>
  <si>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</si>
  <si>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</si>
  <si>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</si>
  <si>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</si>
  <si>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</si>
  <si>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</si>
  <si>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</si>
  <si>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</si>
  <si>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</si>
  <si>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</si>
  <si>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</si>
  <si>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</si>
  <si>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</si>
  <si>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</si>
  <si>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</si>
  <si>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</si>
  <si>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</si>
  <si>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</si>
  <si>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</si>
  <si>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</si>
  <si>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</si>
  <si>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</si>
  <si>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</si>
  <si>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</si>
  <si>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</si>
  <si>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</si>
  <si>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</si>
  <si>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</si>
  <si>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</si>
  <si>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</si>
  <si>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</si>
  <si>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</si>
  <si>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</si>
  <si>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</si>
  <si>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</si>
  <si>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</si>
  <si>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</si>
  <si>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</si>
  <si>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</si>
  <si>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</si>
  <si>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</si>
  <si>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</si>
  <si>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</si>
  <si>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</si>
  <si>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</si>
  <si>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</si>
  <si>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</si>
  <si>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</si>
  <si>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</si>
  <si>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</si>
  <si>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</si>
  <si>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</si>
  <si>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</si>
  <si>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</si>
  <si>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</si>
  <si>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</si>
  <si>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</si>
  <si>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</si>
  <si>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</si>
  <si>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</si>
  <si>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</si>
  <si>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</si>
  <si>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</si>
  <si>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</si>
  <si>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</si>
  <si>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</si>
  <si>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</si>
  <si>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</si>
  <si>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</si>
  <si>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</si>
  <si>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</si>
  <si>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</si>
  <si>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</si>
  <si>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</si>
  <si>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</si>
  <si>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</si>
  <si>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</si>
  <si>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</si>
  <si>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</si>
  <si>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</si>
  <si>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</si>
  <si>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</si>
  <si>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</si>
  <si>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</si>
  <si>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</si>
  <si>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</si>
  <si>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</si>
  <si>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</si>
  <si>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</si>
  <si>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</si>
  <si>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</si>
  <si>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</si>
  <si>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</si>
  <si>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</si>
  <si>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</si>
  <si>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</si>
  <si>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</si>
  <si>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</si>
  <si>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</si>
  <si>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</si>
  <si>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</si>
  <si>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</si>
  <si>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</si>
  <si>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</si>
  <si>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</si>
  <si>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</si>
  <si>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</si>
  <si>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</si>
  <si>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</si>
  <si>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</si>
  <si>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</si>
  <si>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</si>
  <si>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</si>
  <si>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</si>
  <si>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</si>
  <si>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</si>
  <si>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</si>
  <si>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</si>
  <si>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</si>
  <si>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</si>
  <si>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</si>
  <si>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</si>
  <si>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</si>
  <si>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</si>
  <si>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</si>
  <si>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</si>
  <si>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</si>
  <si>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</si>
  <si>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</si>
  <si>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</si>
  <si>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</si>
  <si>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</si>
  <si>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</si>
  <si>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</si>
  <si>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</si>
  <si>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</si>
  <si>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</si>
  <si>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</si>
  <si>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</si>
  <si>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</si>
  <si>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</si>
  <si>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</si>
  <si>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</si>
  <si>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</si>
  <si>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</si>
  <si>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</si>
  <si>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</si>
  <si>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</si>
  <si>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</si>
  <si>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</si>
  <si>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</si>
  <si>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</si>
  <si>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</si>
  <si>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</si>
  <si>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</si>
  <si>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</si>
  <si>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</si>
  <si>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</si>
  <si>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</si>
  <si>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</si>
  <si>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</si>
  <si>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</si>
  <si>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</si>
  <si>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</si>
  <si>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</si>
  <si>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</si>
  <si>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</si>
  <si>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</si>
  <si>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</si>
  <si>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</si>
  <si>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</si>
  <si>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</si>
  <si>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</si>
  <si>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</si>
  <si>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</si>
  <si>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</si>
  <si>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</si>
  <si>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</si>
  <si>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</si>
  <si>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</si>
  <si>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</si>
  <si>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</si>
  <si>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</si>
  <si>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</si>
  <si>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</si>
  <si>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</si>
  <si>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</si>
  <si>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</si>
  <si>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</si>
  <si>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</si>
  <si>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</si>
  <si>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</si>
  <si>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</si>
  <si>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</si>
  <si>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</si>
  <si>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</si>
  <si>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</si>
  <si>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</si>
  <si>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</si>
  <si>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</si>
  <si>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</si>
  <si>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</si>
  <si>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</si>
  <si>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</si>
  <si>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</si>
  <si>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</si>
  <si>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</si>
  <si>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</si>
  <si>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</si>
  <si>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</si>
  <si>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</si>
  <si>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</si>
  <si>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</si>
  <si>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</si>
  <si>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</si>
  <si>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</si>
  <si>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</si>
  <si>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</si>
  <si>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</si>
  <si>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</si>
  <si>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</si>
  <si>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</si>
  <si>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</si>
  <si>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</si>
  <si>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</si>
  <si>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</si>
  <si>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</si>
  <si>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</si>
  <si>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</si>
  <si>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</si>
  <si>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</si>
  <si>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</si>
  <si>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</si>
  <si>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</si>
  <si>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</si>
  <si>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</si>
  <si>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</si>
  <si>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</si>
  <si>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</si>
  <si>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</si>
  <si>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</si>
  <si>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</si>
  <si>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</si>
  <si>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</si>
  <si>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</si>
  <si>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</si>
  <si>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</si>
  <si>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</si>
  <si>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</si>
  <si>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</si>
  <si>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</si>
  <si>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</si>
  <si>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</si>
  <si>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</si>
  <si>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</si>
  <si>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</si>
  <si>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</si>
  <si>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</si>
  <si>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</si>
  <si>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</si>
  <si>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</si>
  <si>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</si>
  <si>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</si>
  <si>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</si>
  <si>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</si>
  <si>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</si>
  <si>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</si>
  <si>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</si>
  <si>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</si>
  <si>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</si>
  <si>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</si>
  <si>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</si>
  <si>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</si>
  <si>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</si>
  <si>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</si>
  <si>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</si>
  <si>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</si>
  <si>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</si>
  <si>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</si>
  <si>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</si>
  <si>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</si>
  <si>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</si>
  <si>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</si>
  <si>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</si>
  <si>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</si>
  <si>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</si>
  <si>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</si>
  <si>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</si>
  <si>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</si>
  <si>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</si>
  <si>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</si>
  <si>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</si>
  <si>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</si>
  <si>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</si>
  <si>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</si>
  <si>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</si>
  <si>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</si>
  <si>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</si>
  <si>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</si>
  <si>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</si>
  <si>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</si>
  <si>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</si>
  <si>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</si>
  <si>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</si>
  <si>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</si>
  <si>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</si>
  <si>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</si>
  <si>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</si>
  <si>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</si>
  <si>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</si>
  <si>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</si>
  <si>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</si>
  <si>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</si>
  <si>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</si>
  <si>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</si>
  <si>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</si>
  <si>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</si>
  <si>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</si>
  <si>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</si>
  <si>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</si>
  <si>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</si>
  <si>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</si>
  <si>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</si>
  <si>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</si>
  <si>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</si>
  <si>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</si>
  <si>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</si>
  <si>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</si>
  <si>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</si>
  <si>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</si>
  <si>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</si>
  <si>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</si>
  <si>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</si>
  <si>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</si>
  <si>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</si>
  <si>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</si>
  <si>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</si>
  <si>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</si>
  <si>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</si>
  <si>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</si>
  <si>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</si>
  <si>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</si>
  <si>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</si>
  <si>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</si>
  <si>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</si>
  <si>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</si>
  <si>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</si>
  <si>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</si>
  <si>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</si>
  <si>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</si>
  <si>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</si>
  <si>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</si>
  <si>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</si>
  <si>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</si>
  <si>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</si>
  <si>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</si>
  <si>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</si>
  <si>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</si>
  <si>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</si>
  <si>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</si>
  <si>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</si>
  <si>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</si>
  <si>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</si>
  <si>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</si>
  <si>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</si>
  <si>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</si>
  <si>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</si>
  <si>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</si>
  <si>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</si>
  <si>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</si>
  <si>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</si>
  <si>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</si>
  <si>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</si>
  <si>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</si>
  <si>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</si>
  <si>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</si>
  <si>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</si>
  <si>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</si>
  <si>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</si>
  <si>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</si>
  <si>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</si>
  <si>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</si>
  <si>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</si>
  <si>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</si>
  <si>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</si>
  <si>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</si>
  <si>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</si>
  <si>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</si>
  <si>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</si>
  <si>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</si>
  <si>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</si>
  <si>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</si>
  <si>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</si>
  <si>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</si>
  <si>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</si>
  <si>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</si>
  <si>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</si>
  <si>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</si>
  <si>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</si>
  <si>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</si>
  <si>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</si>
  <si>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</si>
  <si>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</si>
  <si>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</si>
  <si>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</si>
  <si>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</si>
  <si>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</si>
  <si>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</si>
  <si>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</si>
  <si>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</si>
  <si>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</si>
  <si>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</si>
  <si>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</si>
  <si>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</si>
  <si>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</si>
  <si>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</si>
  <si>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</si>
  <si>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</si>
  <si>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</si>
  <si>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</si>
  <si>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</si>
  <si>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</si>
  <si>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</si>
  <si>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</si>
  <si>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</si>
  <si>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</si>
  <si>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</si>
  <si>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</si>
  <si>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</si>
  <si>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</si>
  <si>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</si>
  <si>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</si>
  <si>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</si>
  <si>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</si>
  <si>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</si>
  <si>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</si>
  <si>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</si>
  <si>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</si>
  <si>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</si>
  <si>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</si>
  <si>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</si>
  <si>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</si>
  <si>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</si>
  <si>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</si>
  <si>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</si>
  <si>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</si>
  <si>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</si>
  <si>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</si>
  <si>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</si>
  <si>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</si>
  <si>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</si>
  <si>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</si>
  <si>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</si>
  <si>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</si>
  <si>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</si>
  <si>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</si>
  <si>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</si>
  <si>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</si>
  <si>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</si>
  <si>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</si>
  <si>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</si>
  <si>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</si>
  <si>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</si>
  <si>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</si>
  <si>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</si>
  <si>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</si>
  <si>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</si>
  <si>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</si>
  <si>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</si>
  <si>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</si>
  <si>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</si>
  <si>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</si>
  <si>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</si>
  <si>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</si>
  <si>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</si>
  <si>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</si>
  <si>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</si>
  <si>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</si>
  <si>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</si>
  <si>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</si>
  <si>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</si>
  <si>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</si>
  <si>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</si>
  <si>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</si>
  <si>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</si>
  <si>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</si>
  <si>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</si>
  <si>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</si>
  <si>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</si>
  <si>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</si>
  <si>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</si>
  <si>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</si>
  <si>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</si>
  <si>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</si>
  <si>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</si>
  <si>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</si>
  <si>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</si>
  <si>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</si>
  <si>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</si>
  <si>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</si>
  <si>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</si>
  <si>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</si>
  <si>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</si>
  <si>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</si>
  <si>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</si>
  <si>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</si>
  <si>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</si>
  <si>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</si>
  <si>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</si>
  <si>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</si>
  <si>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</si>
  <si>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</si>
  <si>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</si>
  <si>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</si>
  <si>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</si>
  <si>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</si>
  <si>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</si>
  <si>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</si>
  <si>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</si>
  <si>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</si>
  <si>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</si>
  <si>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</si>
  <si>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</si>
  <si>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</si>
  <si>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</si>
  <si>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</si>
  <si>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</si>
  <si>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</si>
  <si>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</si>
  <si>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</si>
  <si>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</si>
  <si>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</si>
  <si>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</si>
  <si>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</si>
  <si>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</si>
  <si>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</si>
  <si>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</si>
  <si>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</si>
  <si>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</si>
  <si>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</si>
  <si>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</si>
  <si>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</si>
  <si>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</si>
  <si>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</si>
  <si>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</si>
  <si>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</si>
  <si>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</si>
  <si>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</si>
  <si>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</si>
  <si>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</si>
  <si>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</si>
  <si>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</si>
  <si>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</si>
  <si>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</si>
  <si>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</si>
  <si>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</si>
  <si>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</si>
  <si>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</si>
  <si>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</si>
  <si>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</si>
  <si>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</si>
  <si>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</si>
  <si>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</si>
  <si>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</si>
  <si>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</si>
  <si>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</si>
  <si>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</si>
  <si>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</si>
  <si>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</si>
  <si>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</si>
  <si>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</si>
  <si>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</si>
  <si>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</si>
  <si>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</si>
  <si>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</si>
  <si>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</si>
  <si>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</si>
  <si>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</si>
  <si>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</si>
  <si>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</si>
  <si>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</si>
  <si>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</si>
  <si>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</si>
  <si>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</si>
  <si>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</si>
  <si>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</si>
  <si>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</si>
  <si>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</si>
  <si>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</si>
  <si>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</si>
  <si>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</si>
  <si>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</si>
  <si>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</si>
  <si>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</si>
  <si>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</si>
  <si>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</si>
  <si>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</si>
  <si>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</si>
  <si>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</si>
  <si>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</si>
  <si>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</si>
  <si>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</si>
  <si>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</si>
  <si>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</si>
  <si>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</si>
  <si>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</si>
  <si>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</si>
  <si>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</si>
  <si>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</si>
  <si>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</si>
  <si>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</si>
  <si>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</si>
  <si>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</si>
  <si>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</si>
  <si>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</si>
  <si>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</si>
  <si>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</si>
  <si>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</si>
  <si>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</si>
  <si>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</si>
  <si>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</si>
  <si>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</si>
  <si>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</si>
  <si>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</si>
  <si>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</si>
  <si>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</si>
  <si>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</si>
  <si>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</si>
  <si>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</si>
  <si>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</si>
  <si>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</si>
  <si>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</si>
  <si>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</si>
  <si>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</si>
  <si>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</si>
  <si>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</si>
  <si>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</si>
  <si>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</si>
  <si>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</si>
  <si>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</si>
  <si>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</si>
  <si>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</si>
  <si>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</si>
  <si>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</si>
  <si>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</si>
  <si>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</si>
  <si>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</si>
  <si>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</si>
  <si>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</si>
  <si>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</si>
  <si>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</si>
  <si>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</si>
  <si>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</si>
  <si>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</si>
  <si>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</si>
  <si>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</si>
  <si>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</si>
  <si>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</si>
  <si>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</si>
  <si>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</si>
  <si>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</si>
  <si>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</si>
  <si>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</si>
  <si>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</si>
  <si>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</si>
  <si>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</si>
  <si>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</si>
  <si>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</si>
  <si>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</si>
  <si>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</si>
  <si>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</si>
  <si>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</si>
  <si>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</si>
  <si>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</si>
  <si>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</si>
  <si>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</si>
  <si>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</si>
  <si>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</si>
  <si>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</si>
  <si>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</si>
  <si>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</si>
  <si>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</si>
  <si>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</si>
  <si>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</si>
  <si>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</si>
  <si>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</si>
  <si>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</si>
  <si>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</si>
  <si>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</si>
  <si>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</si>
  <si>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</si>
  <si>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</si>
  <si>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</si>
  <si>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</si>
  <si>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</si>
  <si>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</si>
  <si>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</si>
  <si>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</si>
  <si>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</si>
  <si>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</si>
  <si>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</si>
  <si>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</si>
  <si>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</si>
  <si>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</si>
  <si>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</si>
  <si>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</si>
  <si>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</si>
  <si>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</si>
  <si>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</si>
  <si>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</si>
  <si>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</si>
  <si>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</si>
  <si>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</si>
  <si>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</si>
  <si>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</si>
  <si>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</si>
  <si>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</si>
  <si>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</si>
  <si>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</si>
  <si>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</si>
  <si>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</si>
  <si>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</si>
  <si>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</si>
  <si>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</si>
  <si>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</si>
  <si>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</si>
  <si>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</si>
  <si>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</si>
  <si>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</si>
  <si>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</si>
  <si>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</si>
  <si>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</si>
  <si>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</si>
  <si>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</si>
  <si>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</si>
  <si>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</si>
  <si>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</si>
  <si>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</si>
  <si>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</si>
  <si>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</si>
  <si>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</si>
  <si>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</si>
  <si>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</si>
  <si>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</si>
  <si>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</si>
  <si>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</si>
  <si>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</si>
  <si>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</si>
  <si>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</si>
  <si>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</si>
  <si>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</si>
  <si>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</si>
  <si>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</si>
  <si>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</si>
  <si>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</si>
  <si>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</si>
  <si>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</si>
  <si>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</si>
  <si>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</si>
  <si>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</si>
  <si>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</si>
  <si>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</si>
  <si>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</si>
  <si>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</si>
  <si>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</si>
  <si>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</si>
  <si>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</si>
  <si>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</si>
  <si>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</si>
  <si>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</si>
  <si>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</si>
  <si>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</si>
  <si>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</si>
  <si>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</si>
  <si>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</si>
  <si>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</si>
  <si>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</si>
  <si>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</si>
  <si>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</si>
  <si>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</si>
  <si>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</si>
  <si>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</si>
  <si>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</si>
  <si>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</si>
  <si>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</si>
  <si>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</si>
  <si>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</si>
  <si>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</si>
  <si>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</si>
  <si>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</si>
  <si>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</si>
  <si>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</si>
  <si>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</si>
  <si>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</si>
  <si>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</si>
  <si>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</si>
  <si>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</si>
  <si>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</si>
  <si>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</si>
  <si>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</si>
  <si>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</si>
  <si>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</si>
  <si>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</si>
  <si>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</si>
  <si>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</si>
  <si>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</si>
  <si>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</si>
  <si>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</si>
  <si>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</si>
  <si>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</si>
  <si>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</si>
  <si>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</si>
  <si>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</si>
  <si>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</si>
  <si>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</si>
  <si>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</si>
  <si>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</si>
  <si>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</si>
  <si>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</si>
  <si>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</si>
  <si>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</si>
  <si>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</si>
  <si>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</si>
  <si>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</si>
  <si>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</si>
  <si>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</si>
  <si>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</si>
  <si>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</si>
  <si>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</si>
  <si>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</si>
  <si>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</si>
  <si>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</si>
  <si>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</si>
  <si>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</si>
  <si>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</si>
  <si>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</si>
  <si>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</si>
  <si>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</si>
  <si>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</si>
  <si>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</si>
  <si>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</si>
  <si>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</si>
  <si>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</si>
  <si>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</si>
  <si>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</si>
  <si>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</si>
  <si>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</si>
  <si>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</si>
  <si>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</si>
  <si>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</si>
  <si>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</si>
  <si>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</si>
  <si>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</si>
  <si>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</si>
  <si>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</si>
  <si>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</si>
  <si>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</si>
  <si>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</si>
  <si>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</si>
  <si>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</si>
  <si>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</si>
  <si>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</si>
  <si>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</si>
  <si>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</si>
  <si>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</si>
  <si>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</si>
  <si>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</si>
  <si>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</si>
  <si>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</si>
  <si>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</si>
  <si>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</si>
  <si>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</si>
  <si>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</si>
  <si>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</si>
  <si>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</si>
  <si>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</si>
  <si>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</si>
  <si>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</si>
  <si>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</si>
  <si>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</si>
  <si>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</si>
  <si>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</si>
  <si>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</si>
  <si>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</si>
  <si>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</si>
  <si>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</si>
  <si>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</si>
  <si>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</si>
  <si>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</si>
  <si>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</si>
  <si>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</si>
  <si>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</si>
  <si>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</si>
  <si>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</si>
  <si>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</si>
  <si>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</si>
  <si>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</si>
  <si>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</si>
  <si>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</si>
  <si>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</si>
  <si>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</si>
  <si>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</si>
  <si>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</si>
  <si>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</si>
  <si>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</si>
  <si>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</si>
  <si>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</si>
  <si>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</si>
  <si>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</si>
  <si>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</si>
  <si>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</si>
  <si>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</si>
  <si>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</si>
  <si>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</si>
  <si>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</si>
  <si>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</si>
  <si>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</si>
  <si>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</si>
  <si>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</si>
  <si>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</si>
  <si>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</si>
  <si>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</si>
  <si>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</si>
  <si>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</si>
  <si>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</si>
  <si>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</si>
  <si>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</si>
  <si>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</si>
  <si>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</si>
  <si>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</si>
  <si>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</si>
  <si>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</si>
  <si>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</si>
  <si>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</si>
  <si>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</si>
  <si>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</si>
  <si>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</si>
  <si>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</si>
  <si>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</si>
  <si>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</si>
  <si>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</si>
  <si>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</si>
  <si>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</si>
  <si>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</si>
  <si>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</si>
  <si>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</si>
  <si>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</si>
  <si>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</si>
  <si>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</si>
  <si>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</si>
  <si>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</si>
  <si>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</si>
  <si>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</si>
  <si>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</si>
  <si>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</si>
  <si>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</si>
  <si>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</si>
  <si>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</si>
  <si>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</si>
  <si>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</si>
  <si>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</si>
  <si>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</si>
  <si>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</si>
  <si>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</si>
  <si>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</si>
  <si>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</si>
  <si>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</si>
  <si>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</si>
  <si>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</si>
  <si>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</si>
  <si>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</si>
  <si>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</si>
  <si>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</si>
  <si>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</si>
  <si>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</si>
  <si>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</si>
  <si>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</si>
  <si>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</si>
  <si>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</si>
  <si>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</si>
  <si>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</si>
  <si>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</si>
  <si>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</si>
  <si>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</si>
  <si>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</si>
  <si>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</si>
  <si>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</si>
  <si>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</si>
  <si>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</si>
  <si>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</si>
  <si>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</si>
  <si>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</si>
  <si>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</si>
  <si>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</si>
  <si>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</si>
  <si>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</si>
  <si>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</si>
  <si>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</si>
  <si>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</si>
  <si>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</si>
  <si>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</si>
  <si>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</si>
  <si>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</si>
  <si>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</si>
  <si>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</si>
  <si>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</si>
  <si>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</si>
  <si>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</si>
  <si>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</si>
  <si>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</si>
  <si>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</si>
  <si>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</si>
  <si>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</si>
  <si>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</si>
  <si>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</si>
  <si>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</si>
  <si>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</si>
  <si>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</si>
  <si>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</si>
  <si>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</si>
  <si>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</si>
  <si>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</si>
  <si>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</si>
  <si>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</si>
  <si>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</si>
  <si>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</si>
  <si>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</si>
  <si>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</si>
  <si>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</si>
  <si>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</si>
  <si>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</si>
  <si>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</si>
  <si>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</si>
  <si>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</si>
  <si>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</si>
  <si>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</si>
  <si>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</si>
  <si>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</si>
  <si>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</si>
  <si>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</si>
  <si>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</si>
  <si>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</si>
  <si>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</si>
  <si>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</si>
  <si>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</si>
  <si>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</si>
  <si>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</si>
  <si>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</si>
  <si>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</si>
  <si>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</si>
  <si>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</si>
  <si>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</si>
  <si>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</si>
  <si>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</si>
  <si>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</si>
  <si>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</si>
  <si>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</si>
  <si>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</si>
  <si>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</si>
  <si>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</si>
  <si>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</si>
  <si>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</si>
  <si>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</si>
  <si>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</si>
  <si>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</si>
  <si>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</si>
  <si>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</si>
  <si>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</si>
  <si>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</si>
  <si>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</si>
  <si>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</si>
  <si>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</si>
  <si>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</si>
  <si>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</si>
  <si>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</si>
  <si>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</si>
  <si>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</si>
  <si>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</si>
  <si>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</si>
  <si>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</si>
  <si>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</si>
  <si>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</si>
  <si>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</si>
  <si>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</si>
  <si>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</si>
  <si>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</si>
  <si>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</si>
  <si>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</si>
  <si>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</si>
  <si>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</si>
  <si>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</si>
  <si>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</si>
  <si>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</si>
  <si>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</si>
  <si>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</si>
  <si>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</si>
  <si>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</si>
  <si>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</si>
  <si>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</si>
  <si>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</si>
  <si>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</si>
  <si>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</si>
  <si>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</si>
  <si>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</si>
  <si>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</si>
  <si>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</si>
  <si>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</si>
  <si>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</si>
  <si>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</si>
  <si>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</si>
  <si>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</si>
  <si>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</si>
  <si>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</si>
  <si>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</si>
  <si>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</si>
  <si>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</si>
  <si>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</si>
  <si>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</si>
  <si>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</si>
  <si>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</si>
  <si>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</si>
  <si>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</si>
  <si>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</si>
  <si>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</si>
  <si>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</si>
  <si>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</si>
  <si>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</si>
  <si>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</si>
  <si>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</si>
  <si>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</si>
  <si>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</si>
  <si>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</si>
  <si>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</si>
  <si>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</si>
  <si>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</si>
  <si>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</si>
  <si>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</si>
  <si>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</si>
  <si>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</si>
  <si>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</si>
  <si>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</si>
  <si>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</si>
  <si>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</si>
  <si>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</si>
  <si>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</si>
  <si>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</si>
  <si>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</si>
  <si>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</si>
  <si>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</si>
  <si>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</si>
  <si>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</si>
  <si>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</si>
  <si>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</si>
  <si>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</si>
  <si>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</si>
  <si>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</si>
  <si>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</si>
  <si>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</si>
  <si>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</si>
  <si>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</si>
  <si>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</si>
  <si>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</si>
  <si>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</si>
  <si>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</si>
  <si>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</si>
  <si>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</si>
  <si>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</si>
  <si>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</si>
  <si>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</si>
  <si>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</si>
  <si>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</si>
  <si>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</si>
  <si>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</si>
  <si>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</si>
  <si>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</si>
  <si>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</si>
  <si>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</si>
  <si>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</si>
  <si>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</si>
  <si>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</si>
  <si>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</si>
  <si>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</si>
  <si>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</si>
  <si>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</si>
  <si>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</si>
  <si>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</si>
  <si>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</si>
  <si>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</si>
  <si>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</si>
  <si>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</si>
  <si>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</si>
  <si>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</si>
  <si>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</si>
  <si>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</si>
  <si>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</si>
  <si>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</si>
  <si>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</si>
  <si>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</si>
  <si>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</si>
  <si>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</si>
  <si>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</si>
  <si>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</si>
  <si>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</si>
  <si>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</si>
  <si>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</si>
  <si>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</si>
  <si>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</si>
  <si>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</si>
  <si>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</si>
  <si>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</si>
  <si>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</si>
  <si>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</si>
  <si>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</si>
  <si>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</si>
  <si>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</si>
  <si>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</si>
  <si>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</si>
  <si>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</si>
  <si>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</si>
  <si>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</si>
  <si>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</si>
  <si>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</si>
  <si>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</si>
  <si>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</si>
  <si>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</si>
  <si>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</si>
  <si>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</si>
  <si>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</si>
  <si>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</si>
  <si>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</si>
  <si>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</si>
  <si>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</si>
  <si>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</si>
  <si>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</si>
  <si>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</si>
  <si>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</si>
  <si>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</si>
  <si>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</si>
  <si>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</si>
  <si>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</si>
  <si>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</si>
  <si>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</si>
  <si>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</si>
  <si>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</si>
  <si>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</si>
  <si>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</si>
  <si>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</si>
  <si>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</si>
  <si>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</si>
  <si>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</si>
  <si>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</si>
  <si>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</si>
  <si>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</si>
  <si>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</si>
  <si>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</si>
  <si>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</si>
  <si>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</si>
  <si>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</si>
  <si>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</si>
  <si>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</si>
  <si>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</si>
  <si>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</si>
  <si>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</si>
  <si>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</si>
  <si>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</si>
  <si>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</si>
  <si>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</si>
  <si>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</si>
  <si>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</si>
  <si>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</si>
  <si>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</si>
  <si>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</si>
  <si>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</si>
  <si>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</si>
  <si>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</si>
  <si>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</si>
  <si>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</si>
  <si>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</si>
  <si>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</si>
  <si>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</si>
  <si>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</si>
  <si>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</si>
  <si>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</si>
  <si>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</si>
  <si>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</si>
  <si>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</si>
  <si>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</si>
  <si>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</si>
  <si>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</si>
  <si>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</si>
  <si>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</si>
  <si>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</si>
  <si>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</si>
  <si>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</si>
  <si>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</si>
  <si>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</si>
  <si>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</si>
  <si>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</si>
  <si>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</si>
  <si>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</si>
  <si>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</si>
  <si>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</si>
  <si>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</si>
  <si>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</si>
  <si>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</si>
  <si>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</si>
  <si>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</si>
  <si>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</si>
  <si>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</si>
  <si>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</si>
  <si>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</si>
  <si>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</si>
  <si>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</si>
  <si>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</si>
  <si>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</si>
  <si>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</si>
  <si>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</si>
  <si>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</si>
  <si>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</si>
  <si>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</si>
  <si>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</si>
  <si>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</si>
  <si>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</si>
  <si>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</si>
  <si>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</si>
  <si>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</si>
  <si>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</si>
  <si>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</si>
  <si>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</si>
  <si>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</si>
  <si>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</si>
  <si>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</si>
  <si>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</si>
  <si>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</si>
  <si>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</si>
  <si>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</si>
  <si>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</si>
  <si>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</si>
  <si>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</si>
  <si>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</si>
  <si>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</si>
  <si>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</si>
  <si>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</si>
  <si>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</si>
  <si>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</si>
  <si>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</si>
  <si>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</si>
  <si>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</si>
  <si>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</si>
  <si>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</si>
  <si>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</si>
  <si>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</si>
  <si>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</si>
  <si>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</si>
  <si>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</si>
  <si>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</si>
  <si>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</si>
  <si>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</si>
  <si>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</si>
  <si>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</si>
  <si>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</si>
  <si>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</si>
  <si>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</si>
  <si>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</si>
  <si>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</si>
  <si>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</si>
  <si>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</si>
  <si>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</si>
  <si>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</si>
  <si>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</si>
  <si>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</si>
  <si>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</si>
  <si>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</si>
  <si>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</si>
  <si>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</si>
  <si>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</si>
  <si>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</si>
  <si>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</si>
  <si>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</si>
  <si>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</si>
  <si>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</si>
  <si>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</si>
  <si>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</si>
  <si>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</si>
  <si>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</si>
  <si>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</si>
  <si>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</si>
  <si>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</si>
  <si>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</si>
  <si>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</si>
  <si>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</si>
  <si>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</si>
  <si>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</si>
  <si>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</si>
  <si>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</si>
  <si>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</si>
  <si>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</si>
  <si>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</si>
  <si>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</si>
  <si>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</si>
  <si>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</si>
  <si>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</si>
  <si>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</si>
  <si>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</si>
  <si>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</si>
  <si>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</si>
  <si>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</si>
  <si>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</si>
  <si>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</si>
  <si>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</si>
  <si>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</si>
  <si>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</si>
  <si>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</si>
  <si>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</si>
  <si>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</si>
  <si>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</si>
  <si>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</si>
  <si>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</si>
  <si>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</si>
  <si>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</si>
  <si>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</si>
  <si>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</si>
  <si>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</si>
  <si>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</si>
  <si>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</si>
  <si>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</si>
  <si>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</si>
  <si>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</si>
  <si>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</si>
  <si>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</si>
  <si>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</si>
  <si>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</si>
  <si>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</si>
  <si>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</si>
  <si>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</si>
  <si>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</si>
  <si>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</si>
  <si>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</si>
  <si>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</si>
  <si>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</si>
  <si>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</si>
  <si>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</si>
  <si>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</si>
  <si>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</si>
  <si>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</si>
  <si>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</si>
  <si>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</si>
  <si>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</si>
  <si>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</si>
  <si>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</si>
  <si>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</si>
  <si>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</si>
  <si>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</si>
  <si>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</si>
  <si>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</si>
  <si>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</si>
  <si>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</si>
  <si>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</si>
  <si>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</si>
  <si>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</si>
  <si>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</si>
  <si>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</si>
  <si>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</si>
  <si>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</si>
  <si>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</si>
  <si>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</si>
  <si>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</si>
  <si>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</si>
  <si>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</si>
  <si>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</si>
  <si>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</si>
  <si>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</si>
  <si>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</si>
  <si>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</si>
  <si>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</si>
  <si>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</si>
  <si>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</si>
  <si>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</si>
  <si>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</si>
  <si>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</si>
  <si>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</si>
  <si>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</si>
  <si>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</si>
  <si>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</si>
  <si>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</si>
  <si>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</si>
  <si>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</si>
  <si>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</si>
  <si>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</si>
  <si>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</si>
  <si>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</si>
  <si>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</si>
  <si>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</si>
  <si>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</si>
  <si>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</si>
  <si>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</si>
  <si>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</si>
  <si>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</si>
  <si>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</si>
  <si>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</si>
  <si>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</si>
  <si>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</si>
  <si>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</si>
  <si>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</si>
  <si>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</si>
  <si>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</si>
  <si>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</si>
  <si>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</si>
  <si>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</si>
  <si>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</si>
  <si>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</si>
  <si>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</si>
  <si>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</si>
  <si>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</si>
  <si>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</si>
  <si>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</si>
  <si>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</si>
  <si>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</si>
  <si>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</si>
  <si>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</si>
  <si>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</si>
  <si>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</si>
  <si>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</si>
  <si>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</si>
  <si>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</si>
  <si>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</si>
  <si>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</si>
  <si>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</si>
  <si>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</si>
  <si>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</si>
  <si>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</si>
  <si>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</si>
  <si>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</si>
  <si>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</si>
  <si>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</si>
  <si>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</si>
  <si>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</si>
  <si>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</si>
  <si>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</si>
  <si>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</si>
  <si>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</si>
  <si>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</si>
  <si>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</si>
  <si>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</si>
  <si>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</si>
  <si>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</si>
  <si>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</si>
  <si>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</si>
  <si>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</si>
  <si>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</si>
  <si>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</si>
  <si>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</si>
  <si>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</si>
  <si>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</si>
  <si>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</si>
  <si>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</si>
  <si>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</si>
  <si>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</si>
  <si>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</si>
  <si>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</si>
  <si>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</si>
  <si>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</si>
  <si>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</si>
  <si>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</si>
  <si>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</si>
  <si>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</si>
  <si>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</si>
  <si>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</si>
  <si>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</si>
  <si>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</si>
  <si>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</si>
  <si>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</si>
  <si>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</si>
  <si>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</si>
  <si>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</si>
  <si>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</si>
  <si>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</si>
  <si>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</si>
  <si>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</si>
  <si>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</si>
  <si>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</si>
  <si>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</si>
  <si>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</si>
  <si>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</si>
  <si>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</si>
  <si>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</si>
  <si>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</si>
  <si>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</si>
  <si>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</si>
  <si>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</si>
  <si>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</si>
  <si>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</si>
  <si>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</si>
  <si>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</si>
  <si>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</si>
  <si>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</si>
  <si>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</si>
  <si>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</si>
  <si>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</si>
  <si>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</si>
  <si>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</si>
  <si>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</si>
  <si>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</si>
  <si>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</si>
  <si>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</si>
  <si>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</si>
  <si>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</si>
  <si>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</si>
  <si>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</si>
  <si>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</si>
  <si>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</si>
  <si>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</si>
  <si>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</si>
  <si>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</si>
  <si>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</si>
  <si>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</si>
  <si>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</si>
  <si>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</si>
  <si>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</si>
  <si>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</si>
  <si>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</si>
  <si>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</si>
  <si>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</si>
  <si>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</si>
  <si>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</si>
  <si>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</si>
  <si>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</si>
  <si>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</si>
  <si>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</si>
  <si>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</si>
  <si>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</si>
  <si>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</si>
  <si>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</si>
  <si>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</si>
  <si>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</si>
  <si>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</si>
  <si>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</si>
  <si>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</si>
  <si>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</si>
  <si>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</si>
  <si>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</si>
  <si>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</si>
  <si>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</si>
  <si>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</si>
  <si>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</si>
  <si>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</si>
  <si>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</si>
  <si>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</si>
  <si>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</si>
  <si>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</si>
  <si>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</si>
  <si>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</si>
  <si>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</si>
  <si>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</si>
  <si>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</si>
  <si>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</si>
  <si>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</si>
  <si>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</si>
  <si>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</si>
  <si>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</si>
  <si>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</si>
  <si>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</si>
  <si>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</si>
  <si>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</si>
  <si>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</si>
  <si>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</si>
  <si>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</si>
  <si>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</si>
  <si>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</si>
  <si>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</si>
  <si>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</si>
  <si>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</si>
  <si>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</si>
  <si>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</si>
  <si>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</si>
  <si>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</si>
  <si>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</si>
  <si>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</si>
  <si>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</si>
  <si>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</si>
  <si>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</si>
  <si>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</si>
  <si>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</si>
  <si>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</si>
  <si>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</si>
  <si>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</si>
  <si>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</si>
  <si>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</si>
  <si>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</si>
  <si>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</si>
  <si>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</si>
  <si>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</si>
  <si>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</si>
  <si>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</si>
  <si>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</si>
  <si>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</si>
  <si>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</si>
  <si>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</si>
  <si>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</si>
  <si>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</si>
  <si>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</si>
  <si>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</si>
  <si>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</si>
  <si>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</si>
  <si>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</si>
  <si>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</si>
  <si>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</si>
  <si>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</si>
  <si>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</si>
  <si>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</si>
  <si>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</si>
  <si>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</si>
  <si>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</si>
  <si>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</si>
  <si>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</si>
  <si>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</si>
  <si>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</si>
  <si>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</si>
  <si>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</si>
  <si>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</si>
  <si>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</si>
  <si>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</si>
  <si>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</si>
  <si>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</si>
  <si>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</si>
  <si>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</si>
  <si>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</si>
  <si>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</si>
  <si>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</si>
  <si>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</si>
  <si>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</si>
  <si>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</si>
  <si>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</si>
  <si>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</si>
  <si>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</si>
  <si>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</si>
  <si>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</si>
  <si>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</si>
  <si>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</si>
  <si>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</si>
  <si>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</si>
  <si>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</si>
  <si>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</si>
  <si>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</si>
  <si>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</si>
  <si>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</si>
  <si>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</si>
  <si>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</si>
  <si>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</si>
  <si>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</si>
  <si>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</si>
  <si>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</si>
  <si>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</si>
  <si>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</si>
  <si>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</si>
  <si>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</si>
  <si>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</si>
  <si>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</si>
  <si>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</si>
  <si>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</si>
  <si>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</si>
  <si>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</si>
  <si>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</si>
  <si>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</si>
  <si>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</si>
  <si>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</si>
  <si>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</si>
  <si>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</si>
  <si>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</si>
  <si>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</si>
  <si>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</si>
  <si>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</si>
  <si>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</si>
  <si>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</si>
  <si>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</si>
  <si>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</si>
  <si>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</si>
  <si>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</si>
  <si>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</si>
  <si>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</si>
  <si>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</si>
  <si>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</si>
  <si>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</si>
  <si>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</si>
  <si>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</si>
  <si>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</si>
  <si>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</si>
  <si>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</si>
  <si>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</si>
  <si>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</si>
  <si>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</si>
  <si>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</si>
  <si>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</si>
  <si>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</si>
  <si>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</si>
  <si>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</si>
  <si>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</si>
  <si>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</si>
  <si>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</si>
  <si>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</si>
  <si>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</si>
  <si>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</si>
  <si>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</si>
  <si>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</si>
  <si>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</si>
  <si>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</si>
  <si>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</si>
  <si>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</si>
  <si>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</si>
  <si>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</si>
  <si>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</si>
  <si>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</si>
  <si>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</si>
  <si>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</si>
  <si>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</si>
  <si>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</si>
  <si>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</si>
  <si>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</si>
  <si>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</si>
  <si>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</si>
  <si>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</si>
  <si>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</si>
  <si>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</si>
  <si>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</si>
  <si>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</si>
  <si>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</si>
  <si>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</si>
  <si>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</si>
  <si>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</si>
  <si>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</si>
  <si>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</si>
  <si>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</si>
  <si>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</si>
  <si>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</si>
  <si>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</si>
  <si>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</si>
  <si>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</si>
  <si>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</si>
  <si>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</si>
  <si>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</si>
  <si>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</si>
  <si>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</si>
  <si>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</si>
  <si>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</si>
  <si>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</si>
  <si>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</si>
  <si>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</si>
  <si>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</si>
  <si>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</si>
  <si>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</si>
  <si>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</si>
  <si>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</si>
  <si>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</si>
  <si>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</si>
  <si>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</si>
  <si>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</si>
  <si>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</si>
  <si>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</si>
  <si>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</si>
  <si>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</si>
  <si>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</si>
  <si>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</si>
  <si>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</si>
  <si>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</si>
  <si>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</si>
  <si>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</si>
  <si>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</si>
  <si>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</si>
  <si>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</si>
  <si>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</si>
  <si>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</si>
  <si>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</si>
  <si>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</si>
  <si>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</si>
  <si>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</si>
  <si>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</si>
  <si>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</si>
  <si>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</si>
  <si>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</si>
  <si>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</si>
  <si>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</si>
  <si>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</si>
  <si>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</si>
  <si>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</si>
  <si>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</si>
  <si>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</si>
  <si>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</si>
  <si>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</si>
  <si>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</si>
  <si>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</si>
  <si>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</si>
  <si>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</si>
  <si>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</si>
  <si>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</si>
  <si>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</si>
  <si>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</si>
  <si>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</si>
  <si>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</si>
  <si>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</si>
  <si>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</si>
  <si>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</si>
  <si>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</si>
  <si>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</si>
  <si>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</si>
  <si>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</si>
  <si>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</si>
  <si>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</si>
  <si>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</si>
  <si>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</si>
  <si>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</si>
  <si>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</si>
  <si>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</si>
  <si>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</si>
  <si>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</si>
  <si>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</si>
  <si>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</si>
  <si>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</si>
  <si>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</si>
  <si>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</si>
  <si>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</si>
  <si>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</si>
  <si>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</si>
  <si>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</si>
  <si>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</si>
  <si>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</si>
  <si>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</si>
  <si>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</si>
  <si>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</si>
  <si>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</si>
  <si>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</si>
  <si>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</si>
  <si>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</si>
  <si>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</si>
  <si>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</si>
  <si>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</si>
  <si>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</si>
  <si>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</si>
  <si>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</si>
  <si>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</si>
  <si>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</si>
  <si>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</si>
  <si>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</si>
  <si>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</si>
  <si>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</si>
  <si>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</si>
  <si>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</si>
  <si>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</si>
  <si>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</si>
  <si>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</si>
  <si>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</si>
  <si>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</si>
  <si>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</si>
  <si>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</si>
  <si>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</si>
  <si>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</si>
  <si>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</si>
  <si>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</si>
  <si>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</si>
  <si>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</si>
  <si>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</si>
  <si>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</si>
  <si>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</si>
  <si>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</si>
  <si>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</si>
  <si>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</si>
  <si>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</si>
  <si>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</si>
  <si>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</si>
  <si>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</si>
  <si>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</si>
  <si>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</si>
  <si>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</si>
  <si>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</si>
  <si>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</si>
  <si>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</si>
  <si>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</si>
  <si>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</si>
  <si>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</si>
  <si>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</si>
  <si>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</si>
  <si>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</si>
  <si>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</si>
  <si>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</si>
  <si>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</si>
  <si>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</si>
  <si>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</si>
  <si>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</si>
  <si>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</si>
  <si>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</si>
  <si>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</si>
  <si>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</si>
  <si>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</si>
  <si>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</si>
  <si>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</si>
  <si>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</si>
  <si>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</si>
  <si>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</si>
  <si>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</si>
  <si>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</si>
  <si>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</si>
  <si>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</si>
  <si>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</si>
  <si>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</si>
  <si>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</si>
  <si>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</si>
  <si>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</si>
  <si>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</si>
  <si>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</si>
  <si>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</si>
  <si>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</si>
  <si>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</si>
  <si>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</si>
  <si>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</si>
  <si>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</si>
  <si>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</si>
  <si>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</si>
  <si>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</si>
  <si>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</si>
  <si>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</si>
  <si>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</si>
  <si>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</si>
  <si>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</si>
  <si>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</si>
  <si>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</si>
  <si>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</si>
  <si>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</si>
  <si>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</si>
  <si>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</si>
  <si>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</si>
  <si>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</si>
  <si>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</si>
  <si>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</si>
  <si>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</si>
  <si>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</si>
  <si>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</si>
  <si>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</si>
  <si>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</si>
  <si>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</si>
  <si>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</si>
  <si>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</si>
  <si>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</si>
  <si>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</si>
  <si>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</si>
  <si>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</si>
  <si>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</si>
  <si>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</si>
  <si>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</si>
  <si>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</si>
  <si>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</si>
  <si>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</si>
  <si>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</si>
  <si>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</si>
  <si>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</si>
  <si>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</si>
  <si>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</si>
  <si>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</si>
  <si>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</si>
  <si>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</si>
  <si>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</si>
  <si>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</si>
  <si>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</si>
  <si>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</si>
  <si>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</si>
  <si>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</si>
  <si>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</si>
  <si>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</si>
  <si>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</si>
  <si>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</si>
  <si>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</si>
  <si>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</si>
  <si>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</si>
  <si>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</si>
  <si>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</si>
  <si>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</si>
  <si>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</si>
  <si>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</si>
  <si>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</si>
  <si>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</si>
  <si>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</si>
  <si>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</si>
  <si>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</si>
  <si>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</si>
  <si>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</si>
  <si>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</si>
  <si>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</si>
  <si>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</si>
  <si>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</si>
  <si>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</si>
  <si>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</si>
  <si>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</si>
  <si>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</si>
  <si>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</si>
  <si>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</si>
  <si>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</si>
  <si>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</si>
  <si>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</si>
  <si>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</si>
  <si>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</si>
  <si>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</si>
  <si>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</si>
  <si>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</si>
  <si>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</si>
  <si>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</si>
  <si>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</si>
  <si>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</si>
  <si>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</si>
  <si>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</si>
  <si>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</si>
  <si>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</si>
  <si>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</si>
  <si>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</si>
  <si>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</si>
  <si>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</si>
  <si>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</si>
  <si>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</si>
  <si>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</si>
  <si>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</si>
  <si>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</si>
  <si>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</si>
  <si>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</si>
  <si>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</si>
  <si>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</si>
  <si>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</si>
  <si>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</si>
  <si>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</si>
  <si>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</si>
  <si>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</si>
  <si>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</si>
  <si>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</si>
  <si>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</si>
  <si>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</si>
  <si>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</si>
  <si>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</si>
  <si>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</si>
  <si>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</si>
  <si>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</si>
  <si>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</si>
  <si>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</si>
  <si>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</si>
  <si>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</si>
  <si>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</si>
  <si>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</si>
  <si>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</si>
  <si>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</si>
  <si>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</si>
  <si>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</si>
  <si>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</si>
  <si>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</si>
  <si>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</si>
  <si>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</si>
  <si>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</si>
  <si>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</si>
  <si>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</si>
  <si>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</si>
  <si>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</si>
  <si>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</si>
  <si>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</si>
  <si>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</si>
  <si>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</si>
  <si>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</si>
  <si>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</si>
  <si>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</si>
  <si>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</si>
  <si>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</si>
  <si>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</si>
  <si>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</si>
  <si>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</si>
  <si>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</si>
  <si>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</si>
  <si>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</si>
  <si>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</si>
  <si>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</si>
  <si>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</si>
  <si>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</si>
  <si>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</si>
  <si>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</si>
  <si>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</si>
  <si>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</si>
  <si>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</si>
  <si>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</si>
  <si>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</si>
  <si>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</si>
  <si>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</si>
  <si>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</si>
  <si>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</si>
  <si>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</si>
  <si>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</si>
  <si>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</si>
  <si>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</si>
  <si>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</si>
  <si>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</si>
  <si>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</si>
  <si>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</si>
  <si>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</si>
  <si>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</si>
  <si>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</si>
  <si>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</si>
  <si>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</si>
  <si>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</si>
  <si>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</si>
  <si>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</si>
  <si>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</si>
  <si>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</si>
  <si>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</si>
  <si>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</si>
  <si>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</si>
  <si>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</si>
  <si>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</si>
  <si>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</si>
  <si>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</si>
  <si>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</si>
  <si>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</si>
  <si>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</si>
  <si>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</si>
  <si>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</si>
  <si>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</si>
  <si>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</si>
  <si>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</si>
  <si>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</si>
  <si>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</si>
  <si>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</si>
  <si>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</si>
  <si>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</si>
  <si>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</si>
  <si>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</si>
  <si>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</si>
  <si>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</si>
  <si>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</si>
  <si>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</si>
  <si>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</si>
  <si>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</si>
  <si>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</si>
  <si>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</si>
  <si>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</si>
  <si>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</si>
  <si>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</si>
  <si>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</si>
  <si>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</si>
  <si>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</si>
  <si>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</si>
  <si>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</si>
  <si>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</si>
  <si>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</si>
  <si>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</si>
  <si>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</si>
  <si>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</si>
  <si>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</si>
  <si>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</si>
  <si>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</si>
  <si>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</si>
  <si>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</si>
  <si>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</si>
  <si>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</si>
  <si>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</si>
  <si>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</si>
  <si>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</si>
  <si>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</si>
  <si>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</si>
  <si>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</si>
  <si>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</si>
  <si>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</si>
  <si>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</si>
  <si>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</si>
  <si>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</si>
  <si>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</si>
  <si>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</si>
  <si>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</si>
  <si>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</si>
  <si>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</si>
  <si>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</si>
  <si>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</si>
  <si>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</si>
  <si>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</si>
  <si>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</si>
  <si>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</si>
  <si>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</si>
  <si>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</si>
  <si>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</si>
  <si>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</si>
  <si>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</si>
  <si>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</si>
  <si>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</si>
  <si>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</si>
  <si>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</si>
  <si>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</si>
  <si>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</si>
  <si>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</si>
  <si>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</si>
  <si>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</si>
  <si>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</si>
  <si>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</si>
  <si>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</si>
  <si>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</si>
  <si>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</si>
  <si>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</si>
  <si>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</si>
  <si>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</si>
  <si>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</si>
  <si>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</si>
  <si>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</si>
  <si>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</si>
  <si>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</si>
  <si>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</si>
  <si>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</si>
  <si>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</si>
  <si>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</si>
  <si>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</si>
  <si>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</si>
  <si>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</si>
  <si>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</si>
  <si>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</si>
  <si>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</si>
  <si>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</si>
  <si>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</si>
  <si>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</si>
  <si>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</si>
  <si>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</si>
  <si>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</si>
  <si>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</si>
  <si>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</si>
  <si>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</si>
  <si>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</si>
  <si>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</si>
  <si>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</si>
  <si>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</si>
  <si>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</si>
  <si>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</si>
  <si>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</si>
  <si>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</si>
  <si>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</si>
  <si>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</si>
  <si>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</si>
  <si>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</si>
  <si>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</si>
  <si>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</si>
  <si>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</si>
  <si>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</si>
  <si>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</si>
  <si>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</si>
  <si>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</si>
  <si>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</si>
  <si>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</si>
  <si>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</si>
  <si>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</si>
  <si>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</si>
  <si>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</si>
  <si>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</si>
  <si>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</si>
  <si>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</si>
  <si>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</si>
  <si>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</si>
  <si>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</si>
  <si>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</si>
  <si>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</si>
  <si>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</si>
  <si>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</si>
  <si>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</si>
  <si>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</si>
  <si>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</si>
  <si>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</si>
  <si>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</si>
  <si>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</si>
  <si>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</si>
  <si>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</si>
  <si>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</si>
  <si>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</si>
  <si>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</si>
  <si>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</si>
  <si>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</si>
  <si>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</si>
  <si>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</si>
  <si>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</si>
  <si>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</si>
  <si>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</si>
  <si>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</si>
  <si>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</si>
  <si>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</si>
  <si>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</si>
  <si>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</si>
  <si>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</si>
  <si>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</si>
  <si>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</si>
  <si>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</si>
  <si>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</si>
  <si>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</si>
  <si>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</si>
  <si>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</si>
  <si>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</si>
  <si>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</si>
  <si>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</si>
  <si>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</si>
  <si>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</si>
  <si>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</si>
  <si>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</si>
  <si>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</si>
  <si>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</si>
  <si>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</si>
  <si>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</si>
  <si>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</si>
  <si>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</si>
  <si>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</si>
  <si>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</si>
  <si>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</si>
  <si>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</si>
  <si>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</si>
  <si>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</si>
  <si>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</si>
  <si>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</si>
  <si>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</si>
  <si>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</si>
  <si>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</si>
  <si>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</si>
  <si>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</si>
  <si>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</si>
  <si>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</si>
  <si>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</si>
  <si>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</si>
  <si>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</si>
  <si>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</si>
  <si>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</si>
  <si>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</si>
  <si>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</si>
  <si>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</si>
  <si>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</si>
  <si>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</si>
  <si>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</si>
  <si>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</si>
  <si>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</si>
  <si>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</si>
  <si>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</si>
  <si>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</si>
  <si>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</si>
  <si>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</si>
  <si>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</si>
  <si>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</si>
  <si>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</si>
  <si>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</si>
  <si>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</si>
  <si>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</si>
  <si>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</si>
  <si>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</si>
  <si>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</si>
  <si>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</si>
  <si>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</si>
  <si>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</si>
  <si>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</si>
  <si>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</si>
  <si>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</si>
  <si>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</si>
  <si>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</si>
  <si>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</si>
  <si>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</si>
  <si>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</si>
  <si>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</si>
  <si>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</si>
  <si>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</si>
  <si>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</si>
  <si>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</si>
  <si>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</si>
  <si>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</si>
  <si>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</si>
  <si>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</si>
  <si>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</si>
  <si>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</si>
  <si>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</si>
  <si>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</si>
  <si>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</si>
  <si>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</si>
  <si>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</si>
  <si>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</si>
  <si>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</si>
  <si>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</si>
  <si>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</si>
  <si>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</si>
  <si>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</si>
  <si>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</si>
  <si>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</si>
  <si>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</si>
  <si>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</si>
  <si>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</si>
  <si>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</si>
  <si>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</si>
  <si>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</si>
  <si>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</si>
  <si>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</si>
  <si>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</si>
  <si>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</si>
  <si>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</si>
  <si>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</si>
  <si>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</si>
  <si>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</si>
  <si>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</si>
  <si>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</si>
  <si>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</si>
  <si>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</si>
  <si>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</si>
  <si>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</si>
  <si>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</si>
  <si>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</si>
  <si>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</si>
  <si>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</si>
  <si>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</si>
  <si>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</si>
  <si>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</si>
  <si>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</si>
  <si>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</si>
  <si>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</si>
  <si>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</si>
  <si>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</si>
  <si>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</si>
  <si>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</si>
  <si>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</si>
  <si>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</si>
  <si>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</si>
  <si>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</si>
  <si>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</si>
  <si>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</si>
  <si>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</si>
  <si>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</si>
  <si>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</si>
  <si>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</si>
  <si>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</si>
  <si>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</si>
  <si>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</si>
  <si>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</si>
  <si>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</si>
  <si>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</si>
  <si>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</si>
  <si>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</si>
  <si>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</si>
  <si>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</si>
  <si>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</si>
  <si>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</si>
  <si>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</si>
  <si>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</si>
  <si>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</si>
  <si>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</si>
  <si>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</si>
  <si>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</si>
  <si>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</si>
  <si>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</si>
  <si>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</si>
  <si>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</si>
  <si>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</si>
  <si>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</si>
  <si>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</si>
  <si>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</si>
  <si>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</si>
  <si>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</si>
  <si>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</si>
  <si>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</si>
  <si>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</si>
  <si>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</si>
  <si>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</si>
  <si>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</si>
  <si>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</si>
  <si>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</si>
  <si>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</si>
  <si>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</si>
  <si>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</si>
  <si>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</si>
  <si>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</si>
  <si>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</si>
  <si>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</si>
  <si>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</si>
  <si>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</si>
  <si>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</si>
  <si>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</si>
  <si>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</si>
  <si>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</si>
  <si>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</si>
  <si>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</si>
  <si>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</si>
  <si>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</si>
  <si>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</si>
  <si>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</si>
  <si>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</si>
  <si>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</si>
  <si>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</si>
  <si>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</si>
  <si>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</si>
  <si>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</si>
  <si>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</si>
  <si>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</si>
  <si>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</si>
  <si>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</si>
  <si>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</si>
  <si>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</si>
  <si>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</si>
  <si>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</si>
  <si>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</si>
  <si>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</si>
  <si>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</si>
  <si>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</si>
  <si>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</si>
  <si>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</si>
  <si>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</si>
  <si>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</si>
  <si>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</si>
  <si>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</si>
  <si>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</si>
  <si>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</si>
  <si>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</si>
  <si>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</si>
  <si>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</si>
  <si>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</si>
  <si>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</si>
  <si>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</si>
  <si>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</si>
  <si>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</si>
  <si>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</si>
  <si>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</si>
  <si>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</si>
  <si>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</si>
  <si>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</si>
  <si>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</si>
  <si>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</si>
  <si>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</si>
  <si>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</si>
  <si>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</si>
  <si>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</si>
  <si>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</si>
  <si>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</si>
  <si>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</si>
  <si>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</si>
  <si>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</si>
  <si>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</si>
  <si>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</si>
  <si>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</si>
  <si>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</si>
  <si>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</si>
  <si>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</si>
  <si>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</si>
  <si>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</si>
  <si>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</si>
  <si>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</si>
  <si>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</si>
  <si>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</si>
  <si>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</si>
  <si>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</si>
  <si>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</si>
  <si>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</si>
  <si>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</si>
  <si>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</si>
  <si>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</si>
  <si>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</si>
  <si>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</si>
  <si>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</si>
  <si>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</si>
  <si>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</si>
  <si>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</si>
  <si>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</si>
  <si>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</si>
  <si>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</si>
  <si>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</si>
  <si>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</si>
  <si>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</si>
  <si>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</si>
  <si>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</si>
  <si>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</si>
  <si>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</si>
  <si>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</si>
  <si>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</si>
  <si>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</si>
  <si>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</si>
  <si>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</si>
  <si>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</si>
  <si>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</si>
  <si>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</si>
  <si>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</si>
  <si>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</si>
  <si>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</si>
  <si>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</si>
  <si>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</si>
  <si>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</si>
  <si>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</si>
  <si>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</si>
  <si>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</si>
  <si>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</si>
  <si>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</si>
  <si>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</si>
  <si>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</si>
  <si>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</si>
  <si>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</si>
  <si>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</si>
  <si>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</si>
  <si>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</si>
  <si>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</si>
  <si>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</si>
  <si>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</si>
  <si>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</si>
  <si>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</si>
  <si>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</si>
  <si>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</si>
  <si>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</si>
  <si>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</si>
  <si>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</si>
  <si>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</si>
  <si>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</si>
  <si>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</si>
  <si>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</si>
  <si>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</si>
  <si>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</si>
  <si>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</si>
  <si>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</si>
  <si>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</si>
  <si>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</si>
  <si>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</si>
  <si>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</si>
  <si>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</si>
  <si>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</si>
  <si>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</si>
  <si>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</si>
  <si>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</si>
  <si>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</si>
  <si>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</si>
  <si>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</si>
  <si>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</si>
  <si>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</si>
  <si>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</si>
  <si>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</si>
  <si>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</si>
  <si>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</si>
  <si>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</si>
  <si>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</si>
  <si>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</si>
  <si>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</si>
  <si>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</si>
  <si>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</si>
  <si>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</si>
  <si>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</si>
  <si>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</si>
  <si>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</si>
  <si>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</si>
  <si>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</si>
  <si>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</si>
  <si>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</si>
  <si>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</si>
  <si>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</si>
  <si>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</si>
  <si>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</si>
  <si>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</si>
  <si>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</si>
  <si>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</si>
  <si>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</si>
  <si>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</si>
  <si>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</si>
  <si>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</si>
  <si>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</si>
  <si>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</si>
  <si>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</si>
  <si>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</si>
  <si>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</si>
  <si>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</si>
  <si>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</si>
  <si>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</si>
  <si>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</si>
  <si>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</si>
  <si>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</si>
  <si>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</si>
  <si>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</si>
  <si>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</si>
  <si>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</si>
  <si>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</si>
  <si>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</si>
  <si>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</si>
  <si>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</si>
  <si>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</si>
  <si>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</si>
  <si>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</si>
  <si>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</si>
  <si>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</si>
  <si>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</si>
  <si>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</si>
  <si>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</si>
  <si>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</si>
  <si>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</si>
  <si>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</si>
  <si>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</si>
  <si>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</si>
  <si>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</si>
  <si>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</si>
  <si>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</si>
  <si>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</si>
  <si>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</si>
  <si>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</si>
  <si>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</si>
  <si>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</si>
  <si>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</si>
  <si>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</si>
  <si>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</si>
  <si>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</si>
  <si>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</si>
  <si>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</si>
  <si>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</si>
  <si>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</si>
  <si>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</si>
  <si>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</si>
  <si>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</si>
  <si>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</si>
  <si>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</si>
  <si>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</si>
  <si>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</si>
  <si>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</si>
  <si>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</si>
  <si>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</si>
  <si>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</si>
  <si>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</si>
  <si>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</si>
  <si>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</si>
  <si>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</si>
  <si>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</si>
  <si>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</si>
  <si>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</si>
  <si>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</si>
  <si>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</si>
  <si>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</si>
  <si>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</si>
  <si>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</si>
  <si>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</si>
  <si>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</si>
  <si>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</si>
  <si>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</si>
  <si>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</si>
  <si>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</si>
  <si>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</si>
  <si>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</si>
  <si>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</si>
  <si>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</si>
  <si>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</si>
  <si>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</si>
  <si>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</si>
  <si>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</si>
  <si>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</si>
  <si>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</si>
  <si>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</si>
  <si>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</si>
  <si>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</si>
  <si>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</si>
  <si>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</si>
  <si>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</si>
  <si>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</si>
  <si>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</si>
  <si>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</si>
  <si>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</si>
  <si>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</si>
  <si>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</si>
  <si>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</si>
  <si>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</si>
  <si>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</si>
  <si>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</si>
  <si>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</si>
  <si>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</si>
  <si>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</si>
  <si>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</si>
  <si>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</si>
  <si>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</si>
  <si>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</si>
  <si>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</si>
  <si>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</si>
  <si>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</si>
  <si>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</si>
  <si>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</si>
  <si>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</si>
  <si>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</si>
  <si>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</si>
  <si>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</si>
  <si>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</si>
  <si>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</si>
  <si>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</si>
  <si>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</si>
  <si>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</si>
  <si>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</si>
  <si>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</si>
  <si>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</si>
  <si>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</si>
  <si>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</si>
  <si>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</si>
  <si>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</si>
  <si>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</si>
  <si>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</si>
  <si>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</si>
  <si>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</si>
  <si>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</si>
  <si>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</si>
  <si>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</si>
  <si>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</si>
  <si>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</si>
  <si>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</si>
  <si>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</si>
  <si>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</si>
  <si>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</si>
  <si>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</si>
  <si>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</si>
  <si>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</si>
  <si>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</si>
  <si>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</si>
  <si>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</si>
  <si>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</si>
  <si>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</si>
  <si>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</si>
  <si>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</si>
  <si>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</si>
  <si>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</si>
  <si>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</si>
  <si>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</si>
  <si>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</si>
  <si>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</si>
  <si>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</si>
  <si>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</si>
  <si>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</si>
  <si>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</si>
  <si>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</si>
  <si>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</si>
  <si>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</si>
  <si>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</si>
  <si>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</si>
  <si>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</si>
  <si>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</si>
  <si>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</si>
  <si>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</si>
  <si>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</si>
  <si>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</si>
  <si>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</si>
  <si>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</si>
  <si>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</si>
  <si>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</si>
  <si>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</si>
  <si>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</si>
  <si>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</si>
  <si>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</si>
  <si>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</si>
  <si>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</si>
  <si>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</si>
  <si>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</si>
  <si>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</si>
  <si>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</si>
  <si>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</si>
  <si>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</si>
  <si>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</si>
  <si>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</si>
  <si>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</si>
  <si>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</si>
  <si>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</si>
  <si>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</si>
  <si>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</si>
  <si>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</si>
  <si>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</si>
  <si>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</si>
  <si>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</si>
  <si>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</si>
  <si>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</si>
  <si>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</si>
  <si>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</si>
  <si>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</si>
  <si>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</si>
  <si>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</si>
  <si>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</si>
  <si>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</si>
  <si>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</si>
  <si>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</si>
  <si>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</si>
  <si>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</si>
  <si>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</si>
  <si>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</si>
  <si>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</si>
  <si>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</si>
  <si>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</si>
  <si>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</si>
  <si>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</si>
  <si>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</si>
  <si>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</si>
  <si>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</si>
  <si>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</si>
  <si>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</si>
  <si>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</si>
  <si>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</si>
  <si>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</si>
  <si>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</si>
  <si>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</si>
  <si>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</si>
  <si>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</si>
  <si>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</si>
  <si>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</si>
  <si>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</si>
  <si>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</si>
  <si>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</si>
  <si>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</si>
  <si>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</si>
  <si>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</si>
  <si>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</si>
  <si>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</si>
  <si>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</si>
  <si>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</si>
  <si>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</si>
  <si>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</si>
  <si>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</si>
  <si>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</si>
  <si>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</si>
  <si>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</si>
  <si>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</si>
  <si>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</si>
  <si>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</si>
  <si>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</si>
  <si>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</si>
  <si>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</si>
  <si>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</si>
  <si>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</si>
  <si>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</si>
  <si>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</si>
  <si>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</si>
  <si>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</si>
  <si>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</si>
  <si>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</si>
  <si>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</si>
  <si>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</si>
  <si>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</si>
  <si>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</si>
  <si>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</si>
  <si>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</si>
  <si>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</si>
  <si>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</si>
  <si>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</si>
  <si>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</si>
  <si>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</si>
  <si>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</si>
  <si>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</si>
  <si>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</si>
  <si>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</si>
  <si>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</si>
  <si>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</si>
  <si>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</si>
  <si>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</si>
  <si>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</si>
  <si>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</si>
  <si>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</si>
  <si>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</si>
  <si>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</si>
  <si>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</si>
  <si>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</si>
  <si>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</si>
  <si>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</si>
  <si>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</si>
  <si>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</si>
  <si>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</si>
  <si>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</si>
  <si>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</si>
  <si>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</si>
  <si>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</si>
  <si>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</si>
  <si>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</si>
  <si>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</si>
  <si>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</si>
  <si>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</si>
  <si>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</si>
  <si>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</si>
  <si>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</si>
  <si>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</si>
  <si>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</si>
  <si>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</si>
  <si>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</si>
  <si>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</si>
  <si>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</si>
  <si>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</si>
  <si>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</si>
  <si>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</si>
  <si>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</si>
  <si>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</si>
  <si>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</si>
  <si>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</si>
  <si>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</si>
  <si>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</si>
  <si>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</si>
  <si>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</si>
  <si>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</si>
  <si>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</si>
  <si>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</si>
  <si>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</si>
  <si>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</si>
  <si>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</si>
  <si>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</si>
  <si>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</si>
  <si>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</si>
  <si>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</si>
  <si>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</si>
  <si>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</si>
  <si>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</si>
  <si>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</si>
  <si>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</si>
  <si>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</si>
  <si>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</si>
  <si>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</si>
  <si>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</si>
  <si>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</si>
  <si>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</si>
  <si>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</si>
  <si>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</si>
  <si>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</si>
  <si>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</si>
  <si>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</si>
  <si>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</si>
  <si>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</si>
  <si>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</si>
  <si>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</si>
  <si>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</si>
  <si>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</si>
  <si>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</si>
  <si>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</si>
  <si>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</si>
  <si>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</si>
  <si>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</si>
  <si>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</si>
  <si>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</si>
  <si>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</si>
  <si>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</si>
  <si>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</si>
  <si>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</si>
  <si>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</si>
  <si>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</si>
  <si>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</si>
  <si>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</si>
  <si>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</si>
  <si>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</si>
  <si>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</si>
  <si>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</si>
  <si>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</si>
  <si>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</si>
  <si>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</si>
  <si>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</si>
  <si>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</si>
  <si>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</si>
  <si>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</si>
  <si>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</si>
  <si>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</si>
  <si>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</si>
  <si>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</si>
  <si>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</si>
  <si>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</si>
  <si>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</si>
  <si>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</si>
  <si>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</si>
  <si>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</si>
  <si>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</si>
  <si>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</si>
  <si>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</si>
  <si>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</si>
  <si>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</si>
  <si>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</si>
  <si>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</si>
  <si>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</si>
  <si>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</si>
  <si>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</si>
  <si>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</si>
  <si>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</si>
  <si>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</si>
  <si>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</si>
  <si>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</si>
  <si>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</si>
  <si>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</si>
  <si>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</si>
  <si>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</si>
  <si>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</si>
  <si>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</si>
  <si>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</si>
  <si>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</si>
  <si>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</si>
  <si>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</si>
  <si>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</si>
  <si>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</si>
  <si>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</si>
  <si>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</si>
  <si>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</si>
  <si>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</si>
  <si>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</si>
  <si>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</si>
  <si>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</si>
  <si>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</si>
  <si>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</si>
  <si>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</si>
  <si>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</si>
  <si>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</si>
  <si>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</si>
  <si>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</si>
  <si>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</si>
  <si>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</si>
  <si>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</si>
  <si>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</si>
  <si>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</si>
  <si>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</si>
  <si>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</si>
  <si>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</si>
  <si>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</si>
  <si>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</si>
  <si>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</si>
  <si>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</si>
  <si>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</si>
  <si>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</si>
  <si>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</si>
  <si>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</si>
  <si>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</si>
  <si>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</si>
  <si>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</si>
  <si>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</si>
  <si>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</si>
  <si>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</si>
  <si>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</si>
  <si>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</si>
  <si>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</si>
  <si>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</si>
  <si>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</si>
  <si>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</si>
  <si>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</si>
  <si>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</si>
  <si>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</si>
  <si>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</si>
  <si>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</si>
  <si>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</si>
  <si>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</si>
  <si>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</si>
  <si>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</si>
  <si>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</si>
  <si>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</si>
  <si>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</si>
  <si>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</si>
  <si>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</si>
  <si>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</si>
  <si>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</si>
  <si>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</si>
  <si>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</si>
  <si>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</si>
  <si>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</si>
  <si>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</si>
  <si>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</si>
  <si>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</si>
  <si>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</si>
  <si>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</si>
  <si>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</si>
  <si>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</si>
  <si>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</si>
  <si>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</si>
  <si>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</si>
  <si>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</si>
  <si>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</si>
  <si>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</si>
  <si>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</si>
  <si>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</si>
  <si>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</si>
  <si>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</si>
  <si>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</si>
  <si>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</si>
  <si>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</si>
  <si>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</si>
  <si>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</si>
  <si>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</si>
  <si>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</si>
  <si>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</si>
  <si>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</si>
  <si>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</si>
  <si>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</si>
  <si>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</si>
  <si>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</si>
  <si>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</si>
  <si>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</si>
  <si>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</si>
  <si>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</si>
  <si>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</si>
  <si>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</si>
  <si>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</si>
  <si>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</si>
  <si>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</si>
  <si>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</si>
  <si>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</si>
  <si>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</si>
  <si>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</si>
  <si>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</si>
  <si>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</si>
  <si>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</si>
  <si>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</si>
  <si>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</si>
  <si>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</si>
  <si>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</si>
  <si>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</si>
  <si>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</si>
  <si>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</si>
  <si>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</si>
  <si>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</si>
  <si>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</si>
  <si>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</si>
  <si>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</si>
  <si>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</si>
  <si>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</si>
  <si>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</si>
  <si>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</si>
  <si>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</si>
  <si>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</si>
  <si>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</si>
  <si>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</si>
  <si>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</si>
  <si>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</si>
  <si>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</si>
  <si>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</si>
  <si>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</si>
  <si>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</si>
  <si>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</si>
  <si>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</si>
  <si>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</si>
  <si>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</si>
  <si>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</si>
  <si>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</si>
  <si>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</si>
  <si>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</si>
  <si>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</si>
  <si>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</si>
  <si>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</si>
  <si>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</si>
  <si>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</si>
  <si>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</si>
  <si>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</si>
  <si>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</si>
  <si>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</si>
  <si>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</si>
  <si>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</si>
  <si>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</si>
  <si>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</si>
  <si>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</si>
  <si>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</si>
  <si>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</si>
  <si>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</si>
  <si>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</si>
  <si>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</si>
  <si>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</si>
  <si>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</si>
  <si>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</si>
  <si>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</si>
  <si>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</si>
  <si>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</si>
  <si>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</si>
  <si>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</si>
  <si>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</si>
  <si>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</si>
  <si>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</si>
  <si>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</si>
  <si>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</si>
  <si>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</si>
  <si>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</si>
  <si>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</si>
  <si>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</si>
  <si>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</si>
  <si>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</si>
  <si>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</si>
  <si>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</si>
  <si>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</si>
  <si>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</si>
  <si>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</si>
  <si>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</si>
  <si>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</si>
  <si>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</si>
  <si>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</si>
  <si>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</si>
  <si>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</si>
  <si>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</si>
  <si>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</si>
  <si>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</si>
  <si>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</si>
  <si>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</si>
  <si>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</si>
  <si>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</si>
  <si>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</si>
  <si>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</si>
  <si>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</si>
  <si>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</si>
  <si>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</si>
  <si>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</si>
  <si>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</si>
  <si>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</si>
  <si>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</si>
  <si>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</si>
  <si>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</si>
  <si>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</si>
  <si>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</si>
  <si>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</si>
  <si>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</si>
  <si>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</si>
  <si>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</si>
  <si>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</si>
  <si>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</si>
  <si>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</si>
  <si>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</si>
  <si>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</si>
  <si>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</si>
  <si>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</si>
  <si>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</si>
  <si>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</si>
  <si>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</si>
  <si>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</si>
  <si>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</si>
  <si>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</si>
  <si>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</si>
  <si>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</si>
  <si>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</si>
  <si>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</si>
  <si>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</si>
  <si>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</si>
  <si>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</si>
  <si>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</si>
  <si>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</si>
  <si>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</si>
  <si>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</si>
  <si>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</si>
  <si>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</si>
  <si>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</si>
  <si>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</si>
  <si>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</si>
  <si>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</si>
  <si>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</si>
  <si>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</si>
  <si>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</si>
  <si>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</si>
  <si>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</si>
  <si>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</si>
  <si>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</si>
  <si>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</si>
  <si>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</si>
  <si>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</si>
  <si>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</si>
  <si>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</si>
  <si>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</si>
  <si>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</si>
  <si>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</si>
  <si>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</si>
  <si>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</si>
  <si>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</si>
  <si>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</si>
  <si>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</si>
  <si>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</si>
  <si>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</si>
  <si>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</si>
  <si>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</si>
  <si>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</si>
  <si>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</si>
  <si>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</si>
  <si>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</si>
  <si>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</si>
  <si>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</si>
  <si>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</si>
  <si>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</si>
  <si>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</si>
  <si>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</si>
  <si>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</si>
  <si>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</si>
  <si>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</si>
  <si>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</si>
  <si>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</si>
  <si>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</si>
  <si>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</si>
  <si>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</si>
  <si>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</si>
  <si>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</si>
  <si>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</si>
  <si>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</si>
  <si>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</si>
  <si>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</si>
  <si>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</si>
  <si>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</si>
  <si>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</si>
  <si>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</si>
  <si>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</si>
  <si>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</si>
  <si>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</si>
  <si>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</si>
  <si>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</si>
  <si>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</si>
  <si>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</si>
  <si>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</si>
  <si>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</si>
  <si>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</si>
  <si>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</si>
  <si>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</si>
  <si>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</si>
  <si>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</si>
  <si>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</si>
  <si>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</si>
  <si>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</si>
  <si>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</si>
  <si>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</si>
  <si>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</si>
  <si>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</si>
  <si>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</si>
  <si>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</si>
  <si>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</si>
  <si>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</si>
  <si>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</si>
  <si>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</si>
  <si>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</si>
  <si>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</si>
  <si>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</si>
  <si>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</si>
  <si>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</si>
  <si>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</si>
  <si>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</si>
  <si>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</si>
  <si>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</si>
  <si>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</si>
  <si>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</si>
  <si>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</si>
  <si>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</si>
  <si>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</si>
  <si>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</si>
  <si>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</si>
  <si>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</si>
  <si>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</si>
  <si>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</si>
  <si>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</si>
  <si>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</si>
  <si>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</si>
  <si>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</si>
  <si>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</si>
  <si>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</si>
  <si>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</si>
  <si>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</si>
  <si>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</si>
  <si>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</si>
  <si>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</si>
  <si>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</si>
  <si>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</si>
  <si>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</si>
  <si>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</si>
  <si>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</si>
  <si>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</si>
  <si>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</si>
  <si>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</si>
  <si>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</si>
  <si>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</si>
  <si>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</si>
  <si>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</si>
  <si>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</si>
  <si>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</si>
  <si>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</si>
  <si>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</si>
  <si>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</si>
  <si>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</si>
  <si>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</si>
  <si>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</si>
  <si>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</si>
  <si>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</si>
  <si>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</si>
  <si>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</si>
  <si>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</si>
  <si>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</si>
  <si>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</si>
  <si>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</si>
  <si>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</si>
  <si>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</si>
  <si>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</si>
  <si>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</si>
  <si>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</si>
  <si>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</si>
  <si>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</si>
  <si>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</si>
  <si>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</si>
  <si>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</si>
  <si>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</si>
  <si>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</si>
  <si>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</si>
  <si>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</si>
  <si>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</si>
  <si>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</si>
  <si>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</si>
  <si>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</si>
  <si>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</si>
  <si>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</si>
  <si>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</si>
  <si>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</si>
  <si>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</si>
  <si>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</si>
  <si>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</si>
  <si>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</si>
  <si>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</si>
  <si>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</si>
  <si>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</si>
  <si>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</si>
  <si>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</si>
  <si>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</si>
  <si>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</si>
  <si>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</si>
  <si>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</si>
  <si>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</si>
  <si>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</si>
  <si>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</si>
  <si>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</si>
  <si>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</si>
  <si>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</si>
  <si>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</si>
  <si>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</si>
  <si>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</si>
  <si>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</si>
  <si>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</si>
  <si>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</si>
  <si>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</si>
  <si>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</si>
  <si>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</si>
  <si>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</si>
  <si>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</si>
  <si>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</si>
  <si>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</si>
  <si>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</si>
  <si>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</si>
  <si>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</si>
  <si>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</si>
  <si>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</si>
  <si>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</si>
  <si>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</si>
  <si>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</si>
  <si>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</si>
  <si>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</si>
  <si>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</si>
  <si>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</si>
  <si>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</si>
  <si>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</si>
  <si>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</si>
  <si>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</si>
  <si>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</si>
  <si>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</si>
  <si>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</si>
  <si>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</si>
  <si>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</si>
  <si>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</si>
  <si>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</si>
  <si>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</si>
  <si>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</si>
  <si>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</si>
  <si>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</si>
  <si>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</si>
  <si>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</si>
  <si>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</si>
  <si>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</si>
  <si>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</si>
  <si>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</si>
  <si>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</si>
  <si>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</si>
  <si>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</si>
  <si>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</si>
  <si>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</si>
  <si>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</si>
  <si>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</si>
  <si>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</si>
  <si>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</si>
  <si>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</si>
  <si>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</si>
  <si>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</si>
  <si>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</si>
  <si>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</si>
  <si>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</si>
  <si>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</si>
  <si>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</si>
  <si>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</si>
  <si>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</si>
  <si>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</si>
  <si>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</si>
  <si>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</si>
  <si>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</si>
  <si>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</si>
  <si>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</si>
  <si>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</si>
  <si>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</si>
  <si>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</si>
  <si>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</si>
  <si>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</si>
  <si>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</si>
  <si>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</si>
  <si>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</si>
  <si>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</si>
  <si>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</si>
  <si>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</si>
  <si>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</si>
  <si>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</si>
  <si>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</si>
  <si>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</si>
  <si>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</si>
  <si>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</si>
  <si>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</si>
  <si>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</si>
  <si>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</si>
  <si>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</si>
  <si>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</si>
  <si>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</si>
  <si>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</si>
  <si>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</si>
  <si>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</si>
  <si>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</si>
  <si>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</si>
  <si>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</si>
  <si>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</si>
  <si>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</si>
  <si>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</si>
  <si>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</si>
  <si>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</si>
  <si>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</si>
  <si>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</si>
  <si>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</si>
  <si>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</si>
  <si>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</si>
  <si>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</si>
  <si>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</si>
  <si>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</si>
  <si>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</si>
  <si>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</si>
  <si>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</si>
  <si>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</si>
  <si>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</si>
  <si>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</si>
  <si>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</si>
  <si>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</si>
  <si>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</si>
  <si>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</si>
  <si>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</si>
  <si>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</si>
  <si>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</si>
  <si>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</si>
  <si>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</si>
  <si>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</si>
  <si>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</si>
  <si>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</si>
  <si>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</si>
  <si>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</si>
  <si>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</si>
  <si>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</si>
  <si>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</si>
  <si>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</si>
  <si>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</si>
  <si>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</si>
  <si>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</si>
  <si>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</si>
  <si>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</si>
  <si>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</si>
  <si>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</si>
  <si>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</si>
  <si>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</si>
  <si>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</si>
  <si>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</si>
  <si>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</si>
  <si>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</si>
  <si>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</si>
  <si>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</si>
  <si>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</si>
  <si>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</si>
  <si>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</si>
  <si>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</si>
  <si>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</si>
  <si>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</si>
  <si>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</si>
  <si>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</si>
  <si>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</si>
  <si>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</si>
  <si>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</si>
  <si>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</si>
  <si>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</si>
  <si>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</si>
  <si>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</si>
  <si>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</si>
  <si>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</si>
  <si>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</si>
  <si>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</si>
  <si>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</si>
  <si>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</si>
  <si>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</si>
  <si>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</si>
  <si>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</si>
  <si>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</si>
  <si>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</si>
  <si>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</si>
  <si>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</si>
  <si>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</si>
  <si>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</si>
  <si>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</si>
  <si>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</si>
  <si>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</si>
  <si>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</si>
  <si>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</si>
  <si>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</si>
  <si>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</si>
  <si>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</si>
  <si>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</si>
  <si>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</si>
  <si>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</si>
  <si>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</si>
  <si>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</si>
  <si>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</si>
  <si>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</si>
  <si>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</si>
  <si>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</si>
  <si>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</si>
  <si>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</si>
  <si>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</si>
  <si>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</si>
  <si>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</si>
  <si>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</si>
  <si>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</si>
  <si>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</si>
  <si>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</si>
  <si>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</si>
  <si>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</si>
  <si>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</si>
  <si>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</si>
  <si>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</si>
  <si>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</si>
  <si>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</si>
  <si>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</si>
  <si>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</si>
  <si>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</si>
  <si>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</si>
  <si>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</si>
  <si>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</si>
  <si>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</si>
  <si>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</si>
  <si>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</si>
  <si>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</si>
  <si>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</si>
  <si>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</si>
  <si>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</si>
  <si>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</si>
  <si>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</si>
  <si>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</si>
  <si>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</si>
  <si>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</si>
  <si>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</si>
  <si>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</si>
  <si>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</si>
  <si>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</si>
  <si>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</si>
  <si>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</si>
  <si>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</si>
  <si>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</si>
  <si>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</si>
  <si>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</si>
  <si>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</si>
  <si>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</si>
  <si>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</si>
  <si>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</si>
  <si>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</si>
  <si>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</si>
  <si>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</si>
  <si>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</si>
  <si>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</si>
  <si>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</si>
  <si>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</si>
  <si>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</si>
  <si>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</si>
  <si>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</si>
  <si>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</si>
  <si>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</si>
  <si>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</si>
  <si>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</si>
  <si>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</si>
  <si>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</si>
  <si>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</si>
  <si>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</si>
  <si>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</si>
  <si>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</si>
  <si>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</si>
  <si>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</si>
  <si>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</si>
  <si>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</si>
  <si>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</si>
  <si>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</si>
  <si>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</si>
  <si>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</si>
  <si>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</si>
  <si>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</si>
  <si>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</si>
  <si>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</si>
  <si>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</si>
  <si>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</si>
  <si>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</si>
  <si>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</si>
  <si>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</si>
  <si>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</si>
  <si>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</si>
  <si>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</si>
  <si>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</si>
  <si>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</si>
  <si>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</si>
  <si>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</si>
  <si>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</si>
  <si>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</si>
  <si>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</si>
  <si>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</si>
  <si>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</si>
  <si>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</si>
  <si>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</si>
  <si>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</si>
  <si>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</si>
  <si>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</si>
  <si>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</si>
  <si>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</si>
  <si>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</si>
  <si>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</si>
  <si>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</si>
  <si>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</si>
  <si>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</si>
  <si>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</si>
  <si>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</si>
  <si>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</si>
  <si>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</si>
  <si>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</si>
  <si>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</si>
  <si>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</si>
  <si>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</si>
  <si>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</si>
  <si>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</si>
  <si>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</si>
  <si>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</si>
  <si>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</si>
  <si>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</si>
  <si>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</si>
  <si>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</si>
  <si>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</si>
  <si>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</si>
  <si>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</si>
  <si>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</si>
  <si>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</si>
  <si>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</si>
  <si>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</si>
  <si>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</si>
  <si>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</si>
  <si>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</si>
  <si>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</si>
  <si>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</si>
  <si>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</si>
  <si>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</si>
  <si>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</si>
  <si>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</si>
  <si>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</si>
  <si>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</si>
  <si>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</si>
  <si>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</si>
  <si>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</si>
  <si>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</si>
  <si>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</si>
  <si>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</si>
  <si>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</si>
  <si>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</si>
  <si>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</si>
  <si>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</si>
  <si>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</si>
  <si>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</si>
  <si>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</si>
  <si>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</si>
  <si>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</si>
  <si>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</si>
  <si>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</si>
  <si>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</si>
  <si>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</si>
  <si>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</si>
  <si>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</si>
  <si>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</si>
  <si>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</si>
  <si>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</si>
  <si>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</si>
  <si>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</si>
  <si>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</si>
  <si>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</si>
  <si>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</si>
  <si>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</si>
  <si>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</si>
  <si>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</si>
  <si>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</si>
  <si>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</si>
  <si>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</si>
  <si>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</si>
  <si>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</si>
  <si>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</si>
  <si>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</si>
  <si>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</si>
  <si>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</si>
  <si>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</si>
  <si>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</si>
  <si>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</si>
  <si>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</si>
  <si>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</si>
  <si>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</si>
  <si>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</si>
  <si>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</si>
  <si>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</si>
  <si>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</si>
  <si>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</si>
  <si>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</si>
  <si>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</si>
  <si>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</si>
  <si>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</si>
  <si>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</si>
  <si>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</si>
  <si>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</si>
  <si>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</si>
  <si>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</si>
  <si>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</si>
  <si>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</si>
  <si>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</si>
  <si>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</si>
  <si>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</si>
  <si>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</si>
  <si>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</si>
  <si>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</si>
  <si>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</si>
  <si>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</si>
  <si>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</si>
  <si>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</si>
  <si>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</si>
  <si>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</si>
  <si>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</si>
  <si>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</si>
  <si>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</si>
  <si>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</si>
  <si>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</si>
  <si>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</si>
  <si>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</si>
  <si>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</si>
  <si>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</si>
  <si>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</si>
  <si>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</si>
  <si>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</si>
  <si>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</si>
  <si>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</si>
  <si>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</si>
  <si>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</si>
  <si>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</si>
  <si>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</si>
  <si>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</si>
  <si>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</si>
  <si>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</si>
  <si>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</si>
  <si>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</si>
  <si>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</si>
  <si>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</si>
  <si>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</si>
  <si>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</si>
  <si>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</si>
  <si>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</si>
  <si>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</si>
  <si>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</si>
  <si>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</si>
  <si>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</si>
  <si>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</si>
  <si>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</si>
  <si>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</si>
  <si>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</si>
  <si>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</si>
  <si>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</si>
  <si>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</si>
  <si>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</si>
  <si>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</si>
  <si>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</si>
  <si>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</si>
  <si>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</si>
  <si>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</si>
  <si>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</si>
  <si>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</si>
  <si>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</si>
  <si>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</si>
  <si>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</si>
  <si>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</si>
  <si>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</si>
  <si>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</si>
  <si>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</si>
  <si>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</si>
  <si>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</si>
  <si>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</si>
  <si>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</si>
  <si>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</si>
  <si>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</si>
  <si>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</si>
  <si>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</si>
  <si>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</si>
  <si>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</si>
  <si>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</si>
  <si>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</si>
  <si>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</si>
  <si>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</si>
  <si>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</si>
  <si>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</si>
  <si>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</si>
  <si>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</si>
  <si>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</si>
  <si>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</si>
  <si>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</si>
  <si>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</si>
  <si>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</si>
  <si>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</si>
  <si>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</si>
  <si>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</si>
  <si>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</si>
  <si>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</si>
  <si>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</si>
  <si>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</si>
  <si>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</si>
  <si>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</si>
  <si>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</si>
  <si>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</si>
  <si>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</si>
  <si>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</si>
  <si>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</si>
  <si>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</si>
  <si>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</si>
  <si>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</si>
  <si>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</si>
  <si>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</si>
  <si>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</si>
  <si>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</si>
  <si>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</si>
  <si>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</si>
  <si>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</si>
  <si>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</si>
  <si>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</si>
  <si>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</si>
  <si>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</si>
  <si>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</si>
  <si>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</si>
  <si>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</si>
  <si>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</si>
  <si>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</si>
  <si>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</si>
  <si>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</si>
  <si>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</si>
  <si>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</si>
  <si>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</si>
  <si>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</si>
  <si>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</si>
  <si>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</si>
  <si>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</si>
  <si>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</si>
  <si>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</si>
  <si>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</si>
  <si>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</si>
  <si>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</si>
  <si>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</si>
  <si>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</si>
  <si>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</si>
  <si>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</si>
  <si>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</si>
  <si>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</si>
  <si>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</si>
  <si>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</si>
  <si>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</si>
  <si>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</si>
  <si>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</si>
  <si>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</si>
  <si>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</si>
  <si>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</si>
  <si>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</si>
  <si>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</si>
  <si>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</si>
  <si>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</si>
  <si>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</si>
  <si>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</si>
  <si>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</si>
  <si>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</si>
  <si>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</si>
  <si>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</si>
  <si>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</si>
  <si>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</si>
  <si>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</si>
  <si>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</si>
  <si>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</si>
  <si>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</si>
  <si>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</si>
  <si>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</si>
  <si>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</si>
  <si>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</si>
  <si>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</si>
  <si>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</si>
  <si>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</si>
  <si>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</si>
  <si>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</si>
  <si>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</si>
  <si>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</si>
  <si>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</si>
  <si>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</si>
  <si>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</si>
  <si>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</si>
  <si>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</si>
  <si>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</si>
  <si>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</si>
  <si>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</si>
  <si>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</si>
  <si>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</si>
  <si>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</si>
  <si>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</si>
  <si>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</si>
  <si>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</si>
  <si>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</si>
  <si>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</si>
  <si>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</si>
  <si>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</si>
  <si>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</si>
  <si>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</si>
  <si>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</si>
  <si>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</si>
  <si>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</si>
  <si>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</si>
  <si>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</si>
  <si>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</si>
  <si>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</si>
  <si>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</si>
  <si>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</si>
  <si>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</si>
  <si>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</si>
  <si>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</si>
  <si>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</si>
  <si>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</si>
  <si>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</si>
  <si>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</si>
  <si>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</si>
  <si>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</si>
  <si>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</si>
  <si>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</si>
  <si>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</si>
  <si>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</si>
  <si>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</si>
  <si>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</si>
  <si>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</si>
  <si>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</si>
  <si>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</si>
  <si>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</si>
  <si>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</si>
  <si>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</si>
  <si>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</si>
  <si>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</si>
  <si>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</si>
  <si>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</si>
  <si>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</si>
  <si>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</si>
  <si>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</si>
  <si>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</si>
  <si>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</si>
  <si>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</si>
  <si>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</si>
  <si>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</si>
  <si>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</si>
  <si>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</si>
  <si>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</si>
  <si>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</si>
  <si>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</si>
  <si>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</si>
  <si>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</si>
  <si>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</si>
  <si>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</si>
  <si>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</si>
  <si>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</si>
  <si>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</si>
  <si>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</si>
  <si>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</si>
  <si>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</si>
  <si>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</si>
  <si>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</si>
  <si>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</si>
  <si>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</si>
  <si>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</si>
  <si>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</si>
  <si>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</si>
  <si>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</si>
  <si>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</si>
  <si>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</si>
  <si>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</si>
  <si>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</si>
  <si>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</si>
  <si>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</si>
  <si>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</si>
  <si>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</si>
  <si>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</si>
  <si>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</si>
  <si>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</si>
  <si>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</si>
  <si>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</si>
  <si>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</si>
  <si>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</si>
  <si>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</si>
  <si>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</si>
  <si>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</si>
  <si>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</si>
  <si>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</si>
  <si>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</si>
  <si>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</si>
  <si>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</si>
  <si>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</si>
  <si>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</si>
  <si>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</si>
  <si>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</si>
  <si>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</si>
  <si>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</si>
  <si>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</si>
  <si>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</si>
  <si>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</si>
  <si>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</si>
  <si>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</si>
  <si>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</si>
  <si>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</si>
  <si>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</si>
  <si>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</si>
  <si>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</si>
  <si>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</si>
  <si>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</si>
  <si>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</si>
  <si>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</si>
  <si>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</si>
  <si>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</si>
  <si>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</si>
  <si>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</si>
  <si>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</si>
  <si>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</si>
  <si>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</si>
  <si>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</si>
  <si>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</si>
  <si>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</si>
  <si>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</si>
  <si>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</si>
  <si>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</si>
  <si>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</si>
  <si>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</si>
  <si>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</si>
  <si>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</si>
  <si>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</si>
  <si>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</si>
  <si>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</si>
  <si>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</si>
  <si>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</si>
  <si>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</si>
  <si>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</si>
  <si>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</si>
  <si>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</si>
  <si>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</si>
  <si>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</si>
  <si>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</si>
  <si>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</si>
  <si>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</si>
  <si>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</si>
  <si>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</si>
  <si>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</si>
  <si>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</si>
  <si>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</si>
  <si>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</si>
  <si>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</si>
  <si>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</si>
  <si>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</si>
  <si>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</si>
  <si>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</si>
  <si>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</si>
  <si>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</si>
  <si>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</si>
  <si>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</si>
  <si>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</si>
  <si>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</si>
  <si>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</si>
  <si>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</si>
  <si>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</si>
  <si>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</si>
  <si>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</si>
  <si>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</si>
  <si>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</si>
  <si>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</si>
  <si>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</si>
  <si>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</si>
  <si>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</si>
  <si>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</si>
  <si>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</si>
  <si>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</si>
  <si>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</si>
  <si>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</si>
  <si>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</si>
  <si>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</si>
  <si>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</si>
  <si>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</si>
  <si>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</si>
  <si>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</si>
  <si>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</si>
  <si>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</si>
  <si>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</si>
  <si>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</si>
  <si>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</si>
  <si>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</si>
  <si>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</si>
  <si>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</si>
  <si>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</si>
  <si>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</si>
  <si>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</si>
  <si>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</si>
  <si>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</si>
  <si>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</si>
  <si>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</si>
  <si>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</si>
  <si>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</si>
  <si>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</si>
  <si>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</si>
  <si>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</si>
  <si>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</si>
  <si>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</si>
  <si>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</si>
  <si>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</si>
  <si>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</si>
  <si>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</si>
  <si>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</si>
  <si>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</si>
  <si>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</si>
  <si>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</si>
  <si>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</si>
  <si>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</si>
  <si>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</si>
  <si>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</si>
  <si>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</si>
  <si>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</si>
  <si>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</si>
  <si>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</si>
  <si>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</si>
  <si>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</si>
  <si>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</si>
  <si>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</si>
  <si>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</si>
  <si>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</si>
  <si>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</si>
  <si>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</si>
  <si>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</si>
  <si>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</si>
  <si>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</si>
  <si>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</si>
  <si>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</si>
  <si>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</si>
  <si>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</si>
  <si>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</si>
  <si>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</si>
  <si>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</si>
  <si>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</si>
  <si>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</si>
  <si>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</si>
  <si>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</si>
  <si>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</si>
  <si>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</si>
  <si>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</si>
  <si>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</si>
  <si>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</si>
  <si>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</si>
  <si>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</si>
  <si>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</si>
  <si>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</si>
  <si>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</si>
  <si>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</si>
  <si>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</si>
  <si>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</si>
  <si>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</si>
  <si>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</si>
  <si>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</si>
  <si>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</si>
  <si>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</si>
  <si>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</si>
  <si>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</si>
  <si>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</si>
  <si>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</si>
  <si>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</si>
  <si>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</si>
  <si>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</si>
  <si>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</si>
  <si>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</si>
  <si>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</si>
  <si>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</si>
  <si>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</si>
  <si>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</si>
  <si>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</si>
  <si>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</si>
  <si>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</si>
  <si>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</si>
  <si>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</si>
  <si>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</si>
  <si>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</si>
  <si>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</si>
  <si>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</si>
  <si>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</si>
  <si>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</si>
  <si>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</si>
  <si>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</si>
  <si>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</si>
  <si>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</si>
  <si>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</si>
  <si>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</si>
  <si>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</si>
  <si>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</si>
  <si>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</si>
  <si>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</si>
  <si>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</si>
  <si>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</si>
  <si>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</si>
  <si>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</si>
  <si>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</si>
  <si>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</si>
  <si>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</si>
  <si>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</si>
  <si>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</si>
  <si>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</si>
  <si>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</si>
  <si>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</si>
  <si>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</si>
  <si>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</si>
  <si>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</si>
  <si>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</si>
  <si>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</si>
  <si>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</si>
  <si>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</si>
  <si>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</si>
  <si>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</si>
  <si>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</si>
  <si>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</si>
  <si>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</si>
  <si>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</si>
  <si>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</si>
  <si>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</si>
  <si>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</si>
  <si>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</si>
  <si>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</si>
  <si>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</si>
  <si>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</si>
  <si>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</si>
  <si>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</si>
  <si>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</si>
  <si>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</si>
  <si>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</si>
  <si>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</si>
  <si>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</si>
  <si>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</si>
  <si>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</si>
  <si>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</si>
  <si>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</si>
  <si>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</si>
  <si>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</si>
  <si>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</si>
  <si>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</si>
  <si>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</si>
  <si>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</si>
  <si>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</si>
  <si>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</si>
  <si>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</si>
  <si>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</si>
  <si>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</si>
  <si>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</si>
  <si>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</si>
  <si>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</si>
  <si>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</si>
  <si>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</si>
  <si>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</si>
  <si>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</si>
  <si>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</si>
  <si>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</si>
  <si>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</si>
  <si>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</si>
  <si>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</si>
  <si>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</si>
  <si>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</si>
  <si>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</si>
  <si>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</si>
  <si>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</si>
  <si>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</si>
  <si>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</si>
  <si>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</si>
  <si>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</si>
  <si>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</si>
  <si>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</si>
  <si>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</si>
  <si>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</si>
  <si>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</si>
  <si>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</si>
  <si>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</si>
  <si>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</si>
  <si>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</si>
  <si>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</si>
  <si>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</si>
  <si>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</si>
  <si>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</si>
  <si>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</si>
  <si>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</si>
  <si>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</si>
  <si>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</si>
  <si>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</si>
  <si>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</si>
  <si>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</si>
  <si>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</si>
  <si>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</si>
  <si>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</si>
  <si>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</si>
  <si>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</si>
  <si>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</si>
  <si>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</si>
  <si>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</si>
  <si>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</si>
  <si>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</si>
  <si>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</si>
  <si>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</si>
  <si>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</si>
  <si>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</si>
  <si>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</si>
  <si>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</si>
  <si>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</si>
  <si>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</si>
  <si>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</si>
  <si>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</si>
  <si>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</si>
  <si>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</si>
  <si>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</si>
  <si>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</si>
  <si>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</si>
  <si>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</si>
  <si>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</si>
  <si>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</si>
  <si>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</si>
  <si>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</si>
  <si>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</si>
  <si>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</si>
  <si>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</si>
  <si>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</si>
  <si>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</si>
  <si>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</si>
  <si>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</si>
  <si>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</si>
  <si>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</si>
  <si>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</si>
  <si>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</si>
  <si>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</si>
  <si>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</si>
  <si>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</si>
  <si>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</si>
  <si>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</si>
  <si>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</si>
  <si>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</si>
  <si>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</si>
  <si>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</si>
  <si>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</si>
  <si>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</si>
  <si>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</si>
  <si>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</si>
  <si>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</si>
  <si>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</si>
  <si>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</si>
  <si>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</si>
  <si>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</si>
  <si>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</si>
  <si>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</si>
  <si>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</si>
  <si>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</si>
  <si>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</si>
  <si>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</si>
  <si>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</si>
  <si>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</si>
  <si>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</si>
  <si>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</si>
  <si>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</si>
  <si>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</si>
  <si>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</si>
  <si>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</si>
  <si>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</si>
  <si>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</si>
  <si>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</si>
  <si>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</si>
  <si>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</si>
  <si>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</si>
  <si>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</si>
  <si>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</si>
  <si>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</si>
  <si>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</si>
  <si>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</si>
  <si>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</si>
  <si>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</si>
  <si>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</si>
  <si>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</si>
  <si>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</si>
  <si>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</si>
  <si>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</si>
  <si>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</si>
  <si>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</si>
  <si>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</si>
  <si>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</si>
  <si>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</si>
  <si>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</si>
  <si>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</si>
  <si>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</si>
  <si>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</si>
  <si>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</si>
  <si>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</si>
  <si>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</si>
  <si>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</si>
  <si>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</si>
  <si>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</si>
  <si>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</si>
  <si>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</si>
  <si>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</si>
  <si>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</si>
  <si>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</si>
  <si>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</si>
  <si>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</si>
  <si>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</si>
  <si>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</si>
  <si>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</si>
  <si>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</si>
  <si>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</si>
  <si>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</si>
  <si>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</si>
  <si>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</si>
  <si>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</si>
  <si>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</si>
  <si>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</si>
  <si>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</si>
  <si>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</si>
  <si>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</si>
  <si>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</si>
  <si>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</si>
  <si>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</si>
  <si>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</si>
  <si>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</si>
  <si>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</si>
  <si>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</si>
  <si>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</si>
  <si>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</si>
  <si>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</si>
  <si>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</si>
  <si>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</si>
  <si>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</si>
  <si>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</si>
  <si>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</si>
  <si>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</si>
  <si>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</si>
  <si>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</si>
  <si>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</si>
  <si>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</si>
  <si>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</si>
  <si>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</si>
  <si>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</si>
  <si>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</si>
  <si>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</si>
  <si>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</si>
  <si>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</si>
  <si>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</si>
  <si>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</si>
  <si>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</si>
  <si>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</si>
  <si>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</si>
  <si>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</si>
  <si>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</si>
  <si>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</si>
  <si>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</si>
  <si>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</si>
  <si>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</si>
  <si>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</si>
  <si>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</si>
  <si>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</si>
  <si>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</si>
  <si>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</si>
  <si>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</si>
  <si>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</si>
  <si>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</si>
  <si>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</si>
  <si>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</si>
  <si>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</si>
  <si>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</si>
  <si>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</si>
  <si>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</si>
  <si>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</si>
  <si>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</si>
  <si>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</si>
  <si>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</si>
  <si>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</si>
  <si>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</si>
  <si>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</si>
  <si>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</si>
  <si>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</si>
  <si>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</si>
  <si>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</si>
  <si>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</si>
  <si>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</si>
  <si>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</si>
  <si>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</si>
  <si>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</si>
  <si>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</si>
  <si>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</si>
  <si>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</si>
  <si>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</si>
  <si>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</si>
  <si>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</si>
  <si>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</si>
  <si>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</si>
  <si>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</si>
  <si>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</si>
  <si>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</si>
  <si>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</si>
  <si>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</si>
  <si>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</si>
  <si>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</si>
  <si>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</si>
  <si>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</si>
  <si>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</si>
  <si>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</si>
  <si>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</si>
  <si>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</si>
  <si>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</si>
  <si>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</si>
  <si>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</si>
  <si>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</si>
  <si>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</si>
  <si>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</si>
  <si>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</si>
  <si>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</si>
  <si>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</si>
  <si>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</si>
  <si>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</si>
  <si>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</si>
  <si>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</si>
  <si>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</si>
  <si>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</si>
  <si>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</si>
  <si>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</si>
  <si>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</si>
  <si>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</si>
  <si>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</si>
  <si>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</si>
  <si>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</si>
  <si>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</si>
  <si>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</si>
  <si>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</si>
  <si>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</si>
  <si>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</si>
  <si>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</si>
  <si>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</si>
  <si>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</si>
  <si>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</si>
  <si>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</si>
  <si>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</si>
  <si>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</si>
  <si>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</si>
  <si>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</si>
  <si>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</si>
  <si>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</si>
  <si>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</si>
  <si>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</si>
  <si>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</si>
  <si>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</si>
  <si>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</si>
  <si>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</si>
  <si>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</si>
  <si>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</si>
  <si>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</si>
  <si>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</si>
  <si>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</si>
  <si>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</si>
  <si>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</si>
  <si>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</si>
  <si>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</si>
  <si>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</si>
  <si>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</si>
  <si>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</si>
  <si>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</si>
  <si>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</si>
  <si>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</si>
  <si>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</si>
  <si>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</si>
  <si>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</si>
  <si>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</si>
  <si>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</si>
  <si>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</si>
  <si>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</si>
  <si>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</si>
  <si>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</si>
  <si>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</si>
  <si>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</si>
  <si>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</si>
  <si>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</si>
  <si>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</si>
  <si>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</si>
  <si>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</si>
  <si>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</si>
  <si>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</si>
  <si>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</si>
  <si>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</si>
  <si>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</si>
  <si>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</si>
  <si>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</si>
  <si>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</si>
  <si>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</si>
  <si>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</si>
  <si>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</si>
  <si>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</si>
  <si>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</si>
  <si>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</si>
  <si>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</si>
  <si>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</si>
  <si>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</si>
  <si>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</si>
  <si>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</si>
  <si>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</si>
  <si>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</si>
  <si>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</si>
  <si>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</si>
  <si>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</si>
  <si>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</si>
  <si>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</si>
  <si>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</si>
  <si>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</si>
  <si>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</si>
  <si>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</si>
  <si>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</si>
  <si>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</si>
  <si>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</si>
  <si>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</si>
  <si>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</si>
  <si>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</si>
  <si>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</si>
  <si>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</si>
  <si>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</si>
  <si>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</si>
  <si>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</si>
  <si>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</si>
  <si>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</si>
  <si>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</si>
  <si>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</si>
  <si>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</si>
  <si>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</si>
  <si>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</si>
  <si>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</si>
  <si>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</si>
  <si>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</si>
  <si>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</si>
  <si>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</si>
  <si>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</si>
  <si>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</si>
  <si>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</si>
  <si>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</si>
  <si>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</si>
  <si>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</si>
  <si>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</si>
  <si>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</si>
  <si>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</si>
  <si>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</si>
  <si>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</si>
  <si>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</si>
  <si>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</si>
  <si>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</si>
  <si>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</si>
  <si>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</si>
  <si>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</si>
  <si>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</si>
  <si>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</si>
  <si>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</si>
  <si>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</si>
  <si>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</si>
  <si>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</si>
  <si>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</si>
  <si>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</si>
  <si>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</si>
  <si>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</si>
  <si>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</si>
  <si>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</si>
  <si>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</si>
  <si>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</si>
  <si>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</si>
  <si>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</si>
  <si>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</si>
  <si>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</si>
  <si>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</si>
  <si>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</si>
  <si>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</si>
  <si>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</si>
  <si>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</si>
  <si>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</si>
  <si>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</si>
  <si>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</si>
  <si>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</si>
  <si>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</si>
  <si>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</si>
  <si>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</si>
  <si>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</si>
  <si>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</si>
  <si>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</si>
  <si>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</si>
  <si>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</si>
  <si>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</si>
  <si>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</si>
  <si>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</si>
  <si>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</si>
  <si>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</si>
  <si>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</si>
  <si>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</si>
  <si>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</si>
  <si>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</si>
  <si>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</si>
  <si>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</si>
  <si>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</si>
  <si>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</si>
  <si>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</si>
  <si>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</si>
  <si>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</si>
  <si>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</si>
  <si>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</si>
  <si>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</si>
  <si>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</si>
  <si>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</si>
  <si>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</si>
  <si>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</si>
  <si>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</si>
  <si>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</si>
  <si>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</si>
  <si>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</si>
  <si>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</si>
  <si>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</si>
  <si>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</si>
  <si>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</si>
  <si>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</si>
  <si>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</si>
  <si>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</si>
  <si>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</si>
  <si>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</si>
  <si>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</si>
  <si>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</si>
  <si>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</si>
  <si>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</si>
  <si>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</si>
  <si>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</si>
  <si>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</si>
  <si>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</si>
  <si>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</si>
  <si>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</si>
  <si>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</si>
  <si>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</si>
  <si>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</si>
  <si>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</si>
  <si>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</si>
  <si>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</si>
  <si>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</si>
  <si>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</si>
  <si>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</si>
  <si>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</si>
  <si>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</si>
  <si>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</si>
  <si>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</si>
  <si>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</si>
  <si>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</si>
  <si>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</si>
  <si>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</si>
  <si>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</si>
  <si>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</si>
  <si>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</si>
  <si>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</si>
  <si>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</si>
  <si>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</si>
  <si>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</si>
  <si>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</si>
  <si>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</si>
  <si>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</si>
  <si>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</si>
  <si>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</si>
  <si>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</si>
  <si>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</si>
  <si>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</si>
  <si>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</si>
  <si>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</si>
  <si>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</si>
  <si>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</si>
  <si>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</si>
  <si>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</si>
  <si>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</si>
  <si>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</si>
  <si>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</si>
  <si>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</si>
  <si>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</si>
  <si>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</si>
  <si>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</si>
  <si>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</si>
  <si>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</si>
  <si>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</si>
  <si>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</si>
  <si>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</si>
  <si>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</si>
  <si>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</si>
  <si>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</si>
  <si>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</si>
  <si>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</si>
  <si>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</si>
  <si>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</si>
  <si>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</si>
  <si>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</si>
  <si>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</si>
  <si>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</si>
  <si>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</si>
  <si>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</si>
  <si>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</si>
  <si>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</si>
  <si>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</si>
  <si>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</si>
  <si>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</si>
  <si>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</si>
  <si>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</si>
  <si>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</si>
  <si>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</si>
  <si>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</si>
  <si>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</si>
  <si>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</si>
  <si>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</si>
  <si>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</si>
  <si>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</si>
  <si>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</si>
  <si>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</si>
  <si>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</si>
  <si>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</si>
  <si>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</si>
  <si>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</si>
  <si>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</si>
  <si>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</si>
  <si>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</si>
  <si>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</si>
  <si>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</si>
  <si>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</si>
  <si>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</si>
  <si>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</si>
  <si>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</si>
  <si>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</si>
  <si>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</si>
  <si>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</si>
  <si>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</si>
  <si>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</si>
  <si>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</si>
  <si>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</si>
  <si>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</si>
  <si>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</si>
  <si>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</si>
  <si>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</si>
  <si>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</si>
  <si>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</si>
  <si>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</si>
  <si>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</si>
  <si>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</si>
  <si>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</si>
  <si>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</si>
  <si>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</si>
  <si>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</si>
  <si>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</si>
  <si>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</si>
  <si>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</si>
  <si>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</si>
  <si>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</si>
  <si>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</si>
  <si>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</si>
  <si>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</si>
  <si>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</si>
  <si>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</si>
  <si>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</si>
  <si>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</si>
  <si>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</si>
  <si>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</si>
  <si>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</si>
  <si>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</si>
  <si>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</si>
  <si>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</si>
  <si>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</si>
  <si>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</si>
  <si>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</si>
  <si>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</si>
  <si>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</si>
  <si>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</si>
  <si>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</si>
  <si>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</si>
  <si>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</si>
  <si>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</si>
  <si>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</si>
  <si>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</si>
  <si>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</si>
  <si>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</si>
  <si>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</si>
  <si>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</si>
  <si>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</si>
  <si>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</si>
  <si>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</si>
  <si>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</si>
  <si>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</si>
  <si>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</si>
  <si>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</si>
  <si>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</si>
  <si>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</si>
  <si>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</si>
  <si>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</si>
  <si>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</si>
  <si>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</si>
  <si>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</si>
  <si>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</si>
  <si>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</si>
  <si>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</si>
  <si>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</si>
  <si>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</si>
  <si>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</si>
  <si>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</si>
  <si>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</si>
  <si>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</si>
  <si>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</si>
  <si>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</si>
  <si>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</si>
  <si>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</si>
  <si>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</si>
  <si>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</si>
  <si>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</si>
  <si>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</si>
  <si>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</si>
  <si>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</si>
  <si>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</si>
  <si>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</si>
  <si>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</si>
  <si>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</si>
  <si>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</si>
  <si>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</si>
  <si>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</si>
  <si>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</si>
  <si>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</si>
  <si>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</si>
  <si>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</si>
  <si>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</si>
  <si>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</si>
  <si>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</si>
  <si>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</si>
  <si>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</si>
  <si>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</si>
  <si>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</si>
  <si>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</si>
  <si>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</si>
  <si>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</si>
  <si>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</si>
  <si>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</si>
  <si>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</si>
  <si>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</si>
  <si>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</si>
  <si>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</si>
  <si>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</si>
  <si>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</si>
  <si>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</si>
  <si>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</si>
  <si>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</si>
  <si>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</si>
  <si>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</si>
  <si>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</si>
  <si>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</si>
  <si>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</si>
  <si>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</si>
  <si>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</si>
  <si>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</si>
  <si>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</si>
  <si>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</si>
  <si>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</si>
  <si>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</si>
  <si>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</si>
  <si>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</si>
  <si>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</si>
  <si>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</si>
  <si>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</si>
  <si>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</si>
  <si>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</si>
  <si>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</si>
  <si>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</si>
  <si>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</si>
  <si>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</si>
  <si>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</si>
  <si>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</si>
  <si>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</si>
  <si>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</si>
  <si>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</si>
  <si>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</si>
  <si>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</si>
  <si>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</si>
  <si>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</si>
  <si>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</si>
  <si>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</si>
  <si>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</si>
  <si>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</si>
  <si>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</si>
  <si>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</si>
  <si>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</si>
  <si>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</si>
  <si>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</si>
  <si>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</si>
  <si>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</si>
  <si>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</si>
  <si>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</si>
  <si>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</si>
  <si>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</si>
  <si>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</si>
  <si>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</si>
  <si>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</si>
  <si>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</si>
  <si>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</si>
  <si>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</si>
  <si>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</si>
  <si>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</si>
  <si>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</si>
  <si>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</si>
  <si>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</si>
  <si>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</si>
  <si>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</si>
  <si>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</si>
  <si>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</si>
  <si>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</si>
  <si>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</si>
  <si>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</si>
  <si>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</si>
  <si>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</si>
  <si>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</si>
  <si>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</si>
  <si>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</si>
  <si>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</si>
  <si>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</si>
  <si>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</si>
  <si>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</si>
  <si>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</si>
  <si>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</si>
  <si>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</si>
  <si>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</si>
  <si>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</si>
  <si>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</si>
  <si>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</si>
  <si>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</si>
  <si>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</si>
  <si>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</si>
  <si>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</si>
  <si>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</si>
  <si>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</si>
  <si>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</si>
  <si>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</si>
  <si>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</si>
  <si>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</si>
  <si>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</si>
  <si>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</si>
  <si>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</si>
  <si>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</si>
  <si>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</si>
  <si>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</si>
  <si>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</si>
  <si>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</si>
  <si>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</si>
  <si>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</si>
  <si>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</si>
  <si>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</si>
  <si>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</si>
  <si>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</si>
  <si>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</si>
  <si>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</si>
  <si>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</si>
  <si>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</si>
  <si>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</si>
  <si>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</si>
  <si>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</si>
  <si>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</si>
  <si>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</si>
  <si>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</si>
  <si>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</si>
  <si>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</si>
  <si>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</si>
  <si>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</si>
  <si>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</si>
  <si>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</si>
  <si>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</si>
  <si>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</si>
  <si>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</si>
  <si>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</si>
  <si>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</si>
  <si>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</si>
  <si>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</si>
  <si>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</si>
  <si>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</si>
  <si>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</si>
  <si>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</si>
  <si>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</si>
  <si>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</si>
  <si>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</si>
  <si>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</si>
  <si>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</si>
  <si>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</si>
  <si>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</si>
  <si>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</si>
  <si>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</si>
  <si>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</si>
  <si>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</si>
  <si>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</si>
  <si>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</si>
  <si>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</si>
  <si>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</si>
  <si>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</si>
  <si>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</si>
  <si>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</si>
  <si>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</si>
  <si>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</si>
  <si>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</si>
  <si>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</si>
  <si>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</si>
  <si>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</si>
  <si>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</si>
  <si>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</si>
  <si>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</si>
  <si>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</si>
  <si>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</si>
  <si>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</si>
  <si>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</si>
  <si>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</si>
  <si>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</si>
  <si>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</si>
  <si>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</si>
  <si>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</si>
  <si>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</si>
  <si>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</si>
  <si>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</si>
  <si>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</si>
  <si>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</si>
  <si>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</si>
  <si>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</si>
  <si>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</si>
  <si>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</si>
  <si>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</si>
  <si>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</si>
  <si>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</si>
  <si>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</si>
  <si>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</si>
  <si>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</si>
  <si>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</si>
  <si>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</si>
  <si>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</si>
  <si>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</si>
  <si>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</si>
  <si>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</si>
  <si>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</si>
  <si>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</si>
  <si>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</si>
  <si>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</si>
  <si>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</si>
  <si>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</si>
  <si>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</si>
  <si>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</si>
  <si>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</si>
  <si>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</si>
  <si>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</si>
  <si>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</si>
  <si>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</si>
  <si>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</si>
  <si>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</si>
  <si>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</si>
  <si>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</si>
  <si>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</si>
  <si>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</si>
  <si>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</si>
  <si>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</si>
  <si>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</si>
  <si>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</si>
  <si>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</si>
  <si>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</si>
  <si>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</si>
  <si>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</si>
  <si>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</si>
  <si>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</si>
  <si>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</si>
  <si>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</si>
  <si>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</si>
  <si>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</si>
  <si>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</si>
  <si>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</si>
  <si>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</si>
  <si>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</si>
  <si>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</si>
  <si>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</si>
  <si>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</si>
  <si>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</si>
  <si>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</si>
  <si>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</si>
  <si>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</si>
  <si>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</si>
  <si>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</si>
  <si>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</si>
  <si>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</si>
  <si>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</si>
  <si>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</si>
  <si>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</si>
  <si>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</si>
  <si>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</si>
  <si>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</si>
  <si>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</si>
  <si>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</si>
  <si>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</si>
  <si>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</si>
  <si>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</si>
  <si>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</si>
  <si>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</si>
  <si>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</si>
  <si>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</si>
  <si>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</si>
  <si>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</si>
  <si>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</si>
  <si>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</si>
  <si>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</si>
  <si>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</si>
  <si>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</si>
  <si>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</si>
  <si>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</si>
  <si>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</si>
  <si>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</si>
  <si>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</si>
  <si>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</si>
  <si>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</si>
  <si>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</si>
  <si>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</si>
  <si>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</si>
  <si>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</si>
  <si>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</si>
  <si>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</si>
  <si>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</si>
  <si>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</si>
  <si>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</si>
  <si>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</si>
  <si>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</si>
  <si>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</si>
  <si>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</si>
  <si>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</si>
  <si>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</si>
  <si>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</si>
  <si>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</si>
  <si>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</si>
  <si>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</si>
  <si>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</si>
  <si>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</si>
  <si>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</si>
  <si>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</si>
  <si>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</si>
  <si>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</si>
  <si>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</si>
  <si>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</si>
  <si>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</si>
  <si>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</si>
  <si>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</si>
  <si>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</si>
  <si>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</si>
  <si>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</si>
  <si>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</si>
  <si>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</si>
  <si>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</si>
  <si>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</si>
  <si>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</si>
  <si>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</si>
  <si>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</si>
  <si>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</si>
  <si>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</si>
  <si>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</si>
  <si>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</si>
  <si>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</si>
  <si>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</si>
  <si>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</si>
  <si>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</si>
  <si>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</si>
  <si>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</si>
  <si>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</si>
  <si>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</si>
  <si>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</si>
  <si>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</si>
  <si>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</si>
  <si>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</si>
  <si>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</si>
  <si>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</si>
  <si>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</si>
  <si>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</si>
  <si>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</si>
  <si>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</si>
  <si>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</si>
  <si>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</si>
  <si>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</si>
  <si>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</si>
  <si>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</si>
  <si>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</si>
  <si>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</si>
  <si>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</si>
  <si>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</si>
  <si>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</si>
  <si>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</si>
  <si>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</si>
  <si>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</si>
  <si>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</si>
  <si>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</si>
  <si>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</si>
  <si>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</si>
  <si>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</si>
  <si>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</si>
  <si>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</si>
  <si>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</si>
  <si>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</si>
  <si>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</si>
  <si>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</si>
  <si>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</si>
  <si>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</si>
  <si>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</si>
  <si>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</si>
  <si>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</si>
  <si>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</si>
  <si>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</si>
  <si>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</si>
  <si>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</si>
  <si>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</si>
  <si>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</si>
  <si>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</si>
  <si>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</si>
  <si>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</si>
  <si>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</si>
  <si>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</si>
  <si>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</si>
  <si>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</si>
  <si>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</si>
  <si>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</si>
  <si>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</si>
  <si>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</si>
  <si>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</si>
  <si>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</si>
  <si>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</si>
  <si>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</si>
  <si>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</si>
  <si>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</si>
  <si>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</si>
  <si>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</si>
  <si>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</si>
  <si>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</si>
  <si>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</si>
  <si>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</si>
  <si>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</si>
  <si>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</si>
  <si>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</si>
  <si>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</si>
  <si>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</si>
  <si>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</si>
  <si>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</si>
  <si>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</si>
  <si>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</si>
  <si>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</si>
  <si>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</si>
  <si>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</si>
  <si>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</si>
  <si>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</si>
  <si>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</si>
  <si>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</si>
  <si>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</si>
  <si>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</si>
  <si>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</si>
  <si>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</si>
  <si>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</si>
  <si>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</si>
  <si>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</si>
  <si>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</si>
  <si>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</si>
  <si>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</si>
  <si>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</si>
  <si>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</si>
  <si>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</si>
  <si>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</si>
  <si>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</si>
  <si>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</si>
  <si>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</si>
  <si>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</si>
  <si>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</si>
  <si>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</si>
  <si>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</si>
  <si>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</si>
  <si>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</si>
  <si>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</si>
  <si>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</si>
  <si>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</si>
  <si>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</si>
  <si>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</si>
  <si>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</si>
  <si>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</si>
  <si>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</si>
  <si>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</si>
  <si>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</si>
  <si>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</si>
  <si>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</si>
  <si>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</si>
  <si>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</si>
  <si>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</si>
  <si>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</si>
  <si>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</si>
  <si>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</si>
  <si>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</si>
  <si>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</si>
  <si>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</si>
  <si>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</si>
  <si>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</si>
  <si>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</si>
  <si>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</si>
  <si>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</si>
  <si>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</si>
  <si>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</si>
  <si>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</si>
  <si>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</si>
  <si>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</si>
  <si>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</si>
  <si>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</si>
  <si>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</si>
  <si>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</si>
  <si>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</si>
  <si>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</si>
  <si>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</si>
  <si>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</si>
  <si>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</si>
  <si>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</si>
  <si>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</si>
  <si>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</si>
  <si>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</si>
  <si>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</si>
  <si>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</si>
  <si>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</si>
  <si>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</si>
  <si>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</si>
  <si>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</si>
  <si>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</si>
  <si>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</si>
  <si>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</si>
  <si>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</si>
  <si>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</si>
  <si>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</si>
  <si>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</si>
  <si>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</si>
  <si>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</si>
  <si>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</si>
  <si>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</si>
  <si>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</si>
  <si>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</si>
  <si>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</si>
  <si>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</si>
  <si>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</si>
  <si>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</si>
  <si>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</si>
  <si>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</si>
  <si>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</si>
  <si>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</si>
  <si>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</si>
  <si>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</si>
  <si>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</si>
  <si>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</si>
  <si>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</si>
  <si>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</si>
  <si>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</si>
  <si>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</si>
  <si>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</si>
  <si>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</si>
  <si>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</si>
  <si>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</si>
  <si>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</si>
  <si>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</si>
  <si>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</si>
  <si>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</si>
  <si>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</si>
  <si>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</si>
  <si>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</si>
  <si>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</si>
  <si>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</si>
  <si>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</si>
  <si>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</si>
  <si>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</si>
  <si>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</si>
  <si>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</si>
  <si>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</si>
  <si>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</si>
  <si>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</si>
  <si>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</si>
  <si>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</si>
  <si>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</si>
  <si>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</si>
  <si>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</si>
  <si>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</si>
  <si>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</si>
  <si>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</si>
  <si>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</si>
  <si>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</si>
  <si>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</si>
  <si>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</si>
  <si>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</si>
  <si>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</si>
  <si>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</si>
  <si>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</si>
  <si>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</si>
  <si>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</si>
  <si>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</si>
  <si>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</si>
  <si>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</si>
  <si>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</si>
  <si>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</si>
  <si>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</si>
  <si>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</si>
  <si>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</si>
  <si>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</si>
  <si>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</si>
  <si>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</si>
  <si>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</si>
  <si>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</si>
  <si>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</si>
  <si>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</si>
  <si>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</si>
  <si>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</si>
  <si>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</si>
  <si>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</si>
  <si>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</si>
  <si>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</si>
  <si>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</si>
  <si>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</si>
  <si>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</si>
  <si>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</si>
  <si>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</si>
  <si>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</si>
  <si>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</si>
  <si>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</si>
  <si>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</si>
  <si>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</si>
  <si>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</si>
  <si>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</si>
  <si>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</si>
  <si>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</si>
  <si>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</si>
  <si>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</si>
  <si>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</si>
  <si>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</si>
  <si>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</si>
  <si>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</si>
  <si>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</si>
  <si>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</si>
  <si>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</si>
  <si>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</si>
  <si>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</si>
  <si>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</si>
  <si>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</si>
  <si>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</si>
  <si>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</si>
  <si>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</si>
  <si>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</si>
  <si>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</si>
  <si>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</si>
  <si>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</si>
  <si>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</si>
  <si>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</si>
  <si>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</si>
  <si>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</si>
  <si>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</si>
  <si>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</si>
  <si>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</si>
  <si>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</si>
  <si>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</si>
  <si>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</si>
  <si>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</si>
  <si>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</si>
  <si>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</si>
  <si>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</si>
  <si>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</si>
  <si>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</si>
  <si>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</si>
  <si>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</si>
  <si>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</si>
  <si>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</si>
  <si>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</si>
  <si>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</si>
  <si>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</si>
  <si>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</si>
  <si>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</si>
  <si>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</si>
  <si>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</si>
  <si>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</si>
  <si>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</si>
  <si>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</si>
  <si>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</si>
  <si>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</si>
  <si>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</si>
  <si>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</si>
  <si>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</si>
  <si>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</si>
  <si>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</si>
  <si>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</si>
  <si>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</si>
  <si>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</si>
  <si>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</si>
  <si>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</si>
  <si>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</si>
  <si>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</si>
  <si>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</si>
  <si>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</si>
  <si>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</si>
  <si>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</si>
  <si>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</si>
  <si>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</si>
  <si>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</si>
  <si>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</si>
  <si>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</si>
  <si>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</si>
  <si>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</si>
  <si>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</si>
  <si>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</si>
  <si>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</si>
  <si>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</si>
  <si>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</si>
  <si>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</si>
  <si>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</si>
  <si>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</si>
  <si>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</si>
  <si>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</si>
  <si>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</si>
  <si>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</si>
  <si>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</si>
  <si>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</si>
  <si>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</si>
  <si>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</si>
  <si>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</si>
  <si>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</si>
  <si>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</si>
  <si>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</si>
  <si>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</si>
  <si>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</si>
  <si>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</si>
  <si>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</si>
  <si>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</si>
  <si>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</si>
  <si>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</si>
  <si>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</si>
  <si>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</si>
  <si>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</si>
  <si>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</si>
  <si>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</si>
  <si>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</si>
  <si>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</si>
  <si>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</si>
  <si>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</si>
  <si>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</si>
  <si>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</si>
  <si>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</si>
  <si>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</si>
  <si>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</si>
  <si>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</si>
  <si>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</si>
  <si>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</si>
  <si>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</si>
  <si>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</si>
  <si>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</si>
  <si>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</si>
  <si>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</si>
  <si>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</si>
  <si>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</si>
  <si>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</si>
  <si>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</si>
  <si>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</si>
  <si>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</si>
  <si>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</si>
  <si>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</si>
  <si>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</si>
  <si>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</si>
  <si>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</si>
  <si>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</si>
  <si>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</si>
  <si>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</si>
  <si>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</si>
  <si>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</si>
  <si>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</si>
  <si>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</si>
  <si>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</si>
  <si>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</si>
  <si>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</si>
  <si>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</si>
  <si>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</si>
  <si>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</si>
  <si>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</si>
  <si>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</si>
  <si>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</si>
  <si>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</si>
  <si>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</si>
  <si>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</si>
  <si>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</si>
  <si>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</si>
  <si>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</si>
  <si>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</si>
  <si>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</si>
  <si>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</si>
  <si>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</si>
  <si>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</si>
  <si>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</si>
  <si>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</si>
  <si>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</si>
  <si>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</si>
  <si>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</si>
  <si>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</si>
  <si>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</si>
  <si>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</si>
  <si>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</si>
  <si>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</si>
  <si>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</si>
  <si>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</si>
  <si>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</si>
  <si>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</si>
  <si>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</si>
  <si>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</si>
  <si>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</si>
  <si>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</si>
  <si>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</si>
  <si>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</si>
  <si>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</si>
  <si>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</si>
  <si>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</si>
  <si>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</si>
  <si>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</si>
  <si>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</si>
  <si>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</si>
  <si>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</si>
  <si>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</si>
  <si>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</si>
  <si>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</si>
  <si>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</si>
  <si>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</si>
  <si>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</si>
  <si>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</si>
  <si>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</si>
  <si>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</si>
  <si>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</si>
  <si>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</si>
  <si>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</si>
  <si>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</si>
  <si>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</si>
  <si>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</si>
  <si>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</si>
  <si>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</si>
  <si>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</si>
  <si>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</si>
  <si>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</si>
  <si>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</si>
  <si>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</si>
  <si>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</si>
  <si>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</si>
  <si>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</si>
  <si>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</si>
  <si>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</si>
  <si>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</si>
  <si>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</si>
  <si>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</si>
  <si>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</si>
  <si>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</si>
  <si>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</si>
  <si>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</si>
  <si>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</si>
  <si>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</si>
  <si>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</si>
  <si>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</si>
  <si>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</si>
  <si>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</si>
  <si>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</si>
  <si>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</si>
  <si>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</si>
  <si>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</si>
  <si>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</si>
  <si>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</si>
  <si>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</si>
  <si>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</si>
  <si>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</si>
  <si>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</si>
  <si>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</si>
  <si>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</si>
  <si>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</si>
  <si>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</si>
  <si>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</si>
  <si>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</si>
  <si>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</si>
  <si>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</si>
  <si>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</si>
  <si>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</si>
  <si>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</si>
  <si>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</si>
  <si>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</si>
  <si>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</si>
  <si>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</si>
  <si>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</si>
  <si>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</si>
  <si>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</si>
  <si>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</si>
  <si>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</si>
  <si>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</si>
  <si>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</si>
  <si>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</si>
  <si>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</si>
  <si>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</si>
  <si>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</si>
  <si>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</si>
  <si>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</si>
  <si>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</si>
  <si>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</si>
  <si>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</si>
  <si>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</si>
  <si>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</si>
  <si>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</si>
  <si>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</si>
  <si>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</si>
  <si>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</si>
  <si>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</si>
  <si>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</si>
  <si>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</si>
  <si>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</si>
  <si>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</si>
  <si>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</si>
  <si>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</si>
  <si>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</si>
  <si>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</si>
  <si>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</si>
  <si>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</si>
  <si>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</si>
  <si>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</si>
  <si>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</si>
  <si>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</si>
  <si>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</si>
  <si>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</si>
  <si>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</si>
  <si>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</si>
  <si>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</si>
  <si>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</si>
  <si>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</si>
  <si>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</si>
  <si>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</si>
  <si>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</si>
  <si>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</si>
  <si>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</si>
  <si>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</si>
  <si>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</si>
  <si>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</si>
  <si>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</si>
  <si>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</si>
  <si>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</si>
  <si>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</si>
  <si>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</si>
  <si>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</si>
  <si>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</si>
  <si>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</si>
  <si>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</si>
  <si>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</si>
  <si>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</si>
  <si>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</si>
  <si>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</si>
  <si>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</si>
  <si>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</si>
  <si>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</si>
  <si>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</si>
  <si>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</si>
  <si>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</si>
  <si>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</si>
  <si>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</si>
  <si>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</si>
  <si>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</si>
  <si>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</si>
  <si>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</si>
  <si>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</si>
  <si>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</si>
  <si>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</si>
  <si>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</si>
  <si>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</si>
  <si>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</si>
  <si>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</si>
  <si>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</si>
  <si>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</si>
  <si>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</si>
  <si>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</si>
  <si>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</si>
  <si>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</si>
  <si>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</si>
  <si>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</si>
  <si>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</si>
  <si>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</si>
  <si>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</si>
  <si>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</si>
  <si>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</si>
  <si>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</si>
  <si>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</si>
  <si>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</si>
  <si>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</si>
  <si>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</si>
  <si>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</si>
  <si>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</si>
  <si>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</si>
  <si>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</si>
  <si>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</si>
  <si>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</si>
  <si>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</si>
  <si>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</si>
  <si>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</si>
  <si>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</si>
  <si>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</si>
  <si>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</si>
  <si>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</si>
  <si>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</si>
  <si>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</si>
  <si>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</si>
  <si>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</si>
  <si>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</si>
  <si>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</si>
  <si>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</si>
  <si>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</si>
  <si>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</si>
  <si>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</si>
  <si>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</si>
  <si>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</si>
  <si>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</si>
  <si>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</si>
  <si>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</si>
  <si>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</si>
  <si>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</si>
  <si>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</si>
  <si>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</si>
  <si>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</si>
  <si>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</si>
  <si>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</si>
  <si>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</si>
  <si>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</si>
  <si>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</si>
  <si>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</si>
  <si>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</si>
  <si>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</si>
  <si>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</si>
  <si>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</si>
  <si>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</si>
  <si>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</si>
  <si>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</si>
  <si>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</si>
  <si>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</si>
  <si>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</si>
  <si>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</si>
  <si>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</si>
  <si>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</si>
  <si>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</si>
  <si>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</si>
  <si>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</si>
  <si>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</si>
  <si>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</si>
  <si>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</si>
  <si>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</si>
  <si>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</si>
  <si>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</si>
  <si>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</si>
  <si>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</si>
  <si>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</si>
  <si>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</si>
  <si>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</si>
  <si>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</si>
  <si>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</si>
  <si>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</si>
  <si>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</si>
  <si>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</si>
  <si>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</si>
  <si>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</si>
  <si>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</si>
  <si>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</si>
  <si>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</si>
  <si>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</si>
  <si>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</si>
  <si>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</si>
  <si>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</si>
  <si>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</si>
  <si>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</si>
  <si>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</si>
  <si>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</si>
  <si>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</si>
  <si>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</si>
  <si>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</si>
  <si>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</si>
  <si>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</si>
  <si>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</si>
  <si>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</si>
  <si>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</si>
  <si>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</si>
  <si>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</si>
  <si>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</si>
  <si>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</si>
  <si>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</si>
  <si>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</si>
  <si>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</si>
  <si>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</si>
  <si>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</si>
  <si>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</si>
  <si>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</si>
  <si>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</si>
  <si>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</si>
  <si>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</si>
  <si>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</si>
  <si>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</si>
  <si>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</si>
  <si>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</si>
  <si>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</si>
  <si>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</si>
  <si>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</si>
  <si>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</si>
  <si>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</si>
  <si>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</si>
  <si>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</si>
  <si>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</si>
  <si>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</si>
  <si>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</si>
  <si>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</si>
  <si>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</si>
  <si>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</si>
  <si>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</si>
  <si>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</si>
  <si>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</si>
  <si>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</si>
  <si>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</si>
  <si>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</si>
  <si>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</si>
  <si>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</si>
  <si>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</si>
  <si>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</si>
  <si>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</si>
  <si>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</si>
  <si>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</si>
  <si>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</si>
  <si>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</si>
  <si>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</si>
  <si>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</si>
  <si>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</si>
  <si>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</si>
  <si>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</si>
  <si>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</si>
  <si>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</si>
  <si>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</si>
  <si>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</si>
  <si>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</si>
  <si>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</si>
  <si>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</si>
  <si>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</si>
  <si>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</si>
  <si>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</si>
  <si>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</si>
  <si>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</si>
  <si>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</si>
  <si>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</si>
  <si>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</si>
  <si>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</si>
  <si>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</si>
  <si>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</si>
  <si>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</si>
  <si>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</si>
  <si>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</si>
  <si>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</si>
  <si>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</si>
  <si>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</si>
  <si>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</si>
  <si>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</si>
  <si>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</si>
  <si>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</si>
  <si>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</si>
  <si>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</si>
  <si>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</si>
  <si>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</si>
  <si>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</si>
  <si>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</si>
  <si>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</si>
  <si>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</si>
  <si>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</si>
  <si>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</si>
  <si>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</si>
  <si>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</si>
  <si>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</si>
  <si>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</si>
  <si>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</si>
  <si>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</si>
  <si>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</si>
  <si>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</si>
  <si>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</si>
  <si>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</si>
  <si>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</si>
  <si>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</si>
  <si>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</si>
  <si>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</si>
  <si>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</si>
  <si>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</si>
  <si>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</si>
  <si>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</si>
  <si>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</si>
  <si>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</si>
  <si>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</si>
  <si>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</si>
  <si>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</si>
  <si>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</si>
  <si>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</si>
  <si>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</si>
  <si>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</si>
  <si>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</si>
  <si>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</si>
  <si>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</si>
  <si>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</si>
  <si>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</si>
  <si>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</si>
  <si>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</si>
  <si>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</si>
  <si>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</si>
  <si>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</si>
  <si>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</si>
  <si>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</si>
  <si>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</si>
  <si>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</si>
  <si>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</si>
  <si>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</si>
  <si>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</si>
  <si>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</si>
  <si>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</si>
  <si>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</si>
  <si>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</si>
  <si>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</si>
  <si>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</si>
  <si>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</si>
  <si>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</si>
  <si>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</si>
  <si>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</si>
  <si>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</si>
  <si>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</si>
  <si>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</si>
  <si>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</si>
  <si>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</si>
  <si>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</si>
  <si>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</si>
  <si>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</si>
  <si>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</si>
  <si>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</si>
  <si>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</si>
  <si>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</si>
  <si>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</si>
  <si>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</si>
  <si>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</si>
  <si>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</si>
  <si>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</si>
  <si>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</si>
  <si>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</si>
  <si>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</si>
  <si>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</si>
  <si>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</si>
  <si>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</si>
  <si>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</si>
  <si>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</si>
  <si>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</si>
  <si>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</si>
  <si>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</si>
  <si>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</si>
  <si>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</si>
  <si>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</si>
  <si>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</si>
  <si>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</si>
  <si>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</si>
  <si>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</si>
  <si>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</si>
  <si>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</si>
  <si>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</si>
  <si>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</si>
  <si>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</si>
  <si>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</si>
  <si>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</si>
  <si>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</si>
  <si>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</si>
  <si>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</si>
  <si>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</si>
  <si>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</si>
  <si>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</si>
  <si>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</si>
  <si>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</si>
  <si>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</si>
  <si>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</si>
  <si>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</si>
  <si>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</si>
  <si>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</si>
  <si>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</si>
  <si>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</si>
  <si>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</si>
  <si>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</si>
  <si>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</si>
  <si>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</si>
  <si>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</si>
  <si>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</si>
  <si>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</si>
  <si>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</si>
  <si>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</si>
  <si>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</si>
  <si>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</si>
  <si>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</si>
  <si>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</si>
  <si>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</si>
  <si>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</si>
  <si>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</si>
  <si>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</si>
  <si>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</si>
  <si>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</si>
  <si>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</si>
  <si>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</si>
  <si>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</si>
  <si>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</si>
  <si>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</si>
  <si>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</si>
  <si>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</si>
  <si>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</si>
  <si>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</si>
  <si>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</si>
  <si>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</si>
  <si>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</si>
  <si>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</si>
  <si>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</si>
  <si>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</si>
  <si>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</si>
  <si>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</si>
  <si>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</si>
  <si>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</si>
  <si>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</si>
  <si>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</si>
  <si>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</si>
  <si>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</si>
  <si>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</si>
  <si>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</si>
  <si>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</si>
  <si>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</si>
  <si>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</si>
  <si>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</si>
  <si>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</si>
  <si>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</si>
  <si>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</si>
  <si>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</si>
  <si>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</si>
  <si>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</si>
  <si>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</si>
  <si>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</si>
  <si>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</si>
  <si>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</si>
  <si>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</si>
  <si>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</si>
  <si>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</si>
  <si>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</si>
  <si>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</si>
  <si>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</si>
  <si>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</si>
  <si>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</si>
  <si>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</si>
  <si>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</si>
  <si>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</si>
  <si>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</si>
  <si>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</si>
  <si>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</si>
  <si>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</si>
  <si>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</si>
  <si>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</si>
  <si>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</si>
  <si>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</si>
  <si>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</si>
  <si>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</si>
  <si>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</si>
  <si>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</si>
  <si>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</si>
  <si>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</si>
  <si>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</si>
  <si>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</si>
  <si>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</si>
  <si>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</si>
  <si>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</si>
  <si>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</si>
  <si>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</si>
  <si>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</si>
  <si>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</si>
  <si>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</si>
  <si>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</si>
  <si>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</si>
  <si>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</si>
  <si>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</si>
  <si>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</si>
  <si>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</si>
  <si>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</si>
  <si>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</si>
  <si>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</si>
  <si>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</si>
  <si>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</si>
  <si>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</si>
  <si>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</si>
  <si>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</si>
  <si>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</si>
  <si>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</si>
  <si>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</si>
  <si>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</si>
  <si>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</si>
  <si>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</si>
  <si>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</si>
  <si>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</si>
  <si>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</si>
  <si>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</si>
  <si>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</si>
  <si>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</si>
  <si>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</si>
  <si>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</si>
  <si>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</si>
  <si>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</si>
  <si>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</si>
  <si>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</si>
  <si>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</si>
  <si>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</si>
  <si>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</si>
  <si>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</si>
  <si>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</si>
  <si>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</si>
  <si>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</si>
  <si>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</si>
  <si>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</si>
  <si>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</si>
  <si>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</si>
  <si>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</si>
  <si>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</si>
  <si>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</si>
  <si>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</si>
  <si>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</si>
  <si>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</si>
  <si>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</si>
  <si>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</si>
  <si>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</si>
  <si>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</si>
  <si>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</si>
  <si>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</si>
  <si>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</si>
  <si>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</si>
  <si>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</si>
  <si>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</si>
  <si>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</si>
  <si>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</si>
  <si>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</si>
  <si>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</si>
  <si>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</si>
  <si>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</si>
  <si>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</si>
  <si>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</si>
  <si>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</si>
  <si>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</si>
  <si>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</si>
  <si>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</si>
  <si>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</si>
  <si>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</si>
  <si>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</si>
  <si>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</si>
  <si>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</si>
  <si>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</si>
  <si>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</si>
  <si>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</si>
  <si>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</si>
  <si>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</si>
  <si>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</si>
  <si>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</si>
  <si>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</si>
  <si>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</si>
  <si>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</si>
  <si>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</si>
  <si>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</si>
  <si>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</si>
  <si>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</si>
  <si>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</si>
  <si>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</si>
  <si>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</si>
  <si>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</si>
  <si>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</si>
  <si>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</si>
  <si>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</si>
  <si>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</si>
  <si>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</si>
  <si>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</si>
  <si>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</si>
  <si>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</si>
  <si>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</si>
  <si>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</si>
  <si>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</si>
  <si>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</si>
  <si>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</si>
  <si>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</si>
  <si>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</si>
  <si>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</si>
  <si>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</si>
  <si>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</si>
  <si>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</si>
  <si>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</si>
  <si>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</si>
  <si>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</si>
  <si>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</si>
  <si>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</si>
  <si>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</si>
  <si>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</si>
  <si>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</si>
  <si>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</si>
  <si>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</si>
  <si>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</si>
  <si>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</si>
  <si>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</si>
  <si>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</si>
  <si>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</si>
  <si>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</si>
  <si>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</si>
  <si>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</si>
  <si>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</si>
  <si>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</si>
  <si>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</si>
  <si>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</si>
  <si>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</si>
  <si>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</si>
  <si>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</si>
  <si>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</si>
  <si>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</si>
  <si>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</si>
  <si>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</si>
  <si>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</si>
  <si>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</si>
  <si>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</si>
  <si>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</si>
  <si>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</si>
  <si>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</si>
  <si>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</si>
  <si>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</si>
  <si>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</si>
  <si>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</si>
  <si>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</si>
  <si>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</si>
  <si>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</si>
  <si>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</si>
  <si>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</si>
  <si>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</si>
  <si>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</si>
  <si>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</si>
  <si>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</si>
  <si>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</si>
  <si>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</si>
  <si>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</si>
  <si>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</si>
  <si>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</si>
  <si>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</si>
  <si>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</si>
  <si>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</si>
  <si>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</si>
  <si>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</si>
  <si>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</si>
  <si>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</si>
  <si>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</si>
  <si>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</si>
  <si>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</si>
  <si>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</si>
  <si>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</si>
  <si>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</si>
  <si>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</si>
  <si>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</si>
  <si>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</si>
  <si>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</si>
  <si>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</si>
  <si>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</si>
  <si>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</si>
  <si>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</si>
  <si>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</si>
  <si>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</si>
  <si>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</si>
  <si>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</si>
  <si>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</si>
  <si>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</si>
  <si>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</si>
  <si>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</si>
  <si>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</si>
  <si>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</si>
  <si>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</si>
  <si>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</si>
  <si>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</si>
  <si>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</si>
  <si>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</si>
  <si>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</si>
  <si>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</si>
  <si>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</si>
  <si>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</si>
  <si>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</si>
  <si>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</si>
  <si>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</si>
  <si>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</si>
  <si>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</si>
  <si>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</si>
  <si>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</si>
  <si>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</si>
  <si>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</si>
  <si>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</si>
  <si>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</si>
  <si>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</si>
  <si>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</si>
  <si>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</si>
  <si>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</si>
  <si>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</si>
  <si>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</si>
  <si>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</si>
  <si>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</si>
  <si>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</si>
  <si>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</si>
  <si>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</si>
  <si>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</si>
  <si>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</si>
  <si>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</si>
  <si>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</si>
  <si>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</si>
  <si>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</si>
  <si>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</si>
  <si>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</si>
  <si>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</si>
  <si>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</si>
  <si>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</si>
  <si>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</si>
  <si>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</si>
  <si>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</si>
  <si>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</si>
  <si>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</si>
  <si>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</si>
  <si>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</si>
  <si>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</si>
  <si>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</si>
  <si>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</si>
  <si>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</si>
  <si>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</si>
  <si>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</si>
  <si>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</si>
  <si>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</si>
  <si>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</si>
  <si>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</si>
  <si>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</si>
  <si>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</si>
  <si>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</si>
  <si>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</si>
  <si>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</si>
  <si>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</si>
  <si>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</si>
  <si>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</si>
  <si>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</si>
  <si>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</si>
  <si>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</si>
  <si>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</si>
  <si>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</si>
  <si>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</si>
  <si>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</si>
  <si>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</si>
  <si>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</si>
  <si>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</si>
  <si>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</si>
  <si>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</si>
  <si>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</si>
  <si>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</si>
  <si>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</si>
  <si>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</si>
  <si>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</si>
  <si>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</si>
  <si>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</si>
  <si>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</si>
  <si>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</si>
  <si>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</si>
  <si>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</si>
  <si>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</si>
  <si>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</si>
  <si>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</si>
  <si>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</si>
  <si>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</si>
  <si>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</si>
  <si>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</si>
  <si>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</si>
  <si>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</si>
  <si>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</si>
  <si>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</si>
  <si>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</si>
  <si>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</si>
  <si>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</si>
  <si>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</si>
  <si>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</si>
  <si>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</si>
  <si>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</si>
  <si>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</si>
  <si>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</si>
  <si>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</si>
  <si>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</si>
  <si>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</si>
  <si>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</si>
  <si>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</si>
  <si>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</si>
  <si>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</si>
  <si>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</si>
  <si>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</si>
  <si>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</si>
  <si>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</si>
  <si>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</si>
  <si>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</si>
  <si>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</si>
  <si>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</si>
  <si>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</si>
  <si>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</si>
  <si>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</si>
  <si>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</si>
  <si>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</si>
  <si>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</si>
  <si>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</si>
  <si>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</si>
  <si>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</si>
  <si>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</si>
  <si>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</si>
  <si>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</si>
  <si>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</si>
  <si>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</si>
  <si>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</si>
  <si>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</si>
  <si>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</si>
  <si>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</si>
  <si>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</si>
  <si>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</si>
  <si>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</si>
  <si>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</si>
  <si>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</si>
  <si>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</si>
  <si>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</si>
  <si>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</si>
  <si>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</si>
  <si>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</si>
  <si>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</si>
  <si>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</si>
  <si>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</si>
  <si>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</si>
  <si>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</si>
  <si>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</si>
  <si>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</si>
  <si>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</si>
  <si>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</si>
  <si>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</si>
  <si>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</si>
  <si>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</si>
  <si>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</si>
  <si>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</si>
  <si>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</si>
  <si>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</si>
  <si>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</si>
  <si>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</si>
  <si>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</si>
  <si>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</si>
  <si>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</si>
  <si>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</si>
  <si>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</si>
  <si>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</si>
  <si>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</si>
  <si>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</si>
  <si>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</si>
  <si>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</si>
  <si>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</si>
  <si>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</si>
  <si>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</si>
  <si>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</si>
  <si>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</si>
  <si>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</si>
  <si>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</si>
  <si>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</si>
  <si>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</si>
  <si>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</si>
  <si>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</si>
  <si>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</si>
  <si>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</si>
  <si>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</si>
  <si>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</si>
  <si>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</si>
  <si>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</si>
  <si>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</si>
  <si>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</si>
  <si>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</si>
  <si>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</si>
  <si>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</si>
  <si>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</si>
  <si>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</si>
  <si>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</si>
  <si>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</si>
  <si>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</si>
  <si>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</si>
  <si>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</si>
  <si>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</si>
  <si>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</si>
  <si>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</si>
  <si>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</si>
  <si>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</si>
  <si>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</si>
  <si>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</si>
  <si>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</si>
  <si>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</si>
  <si>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</si>
  <si>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</si>
  <si>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</si>
  <si>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</si>
  <si>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</si>
  <si>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</si>
  <si>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</si>
  <si>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</si>
  <si>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</si>
  <si>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</si>
  <si>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</si>
  <si>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</si>
  <si>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</si>
  <si>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</si>
  <si>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</si>
  <si>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</si>
  <si>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</si>
  <si>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</si>
  <si>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</si>
  <si>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</si>
  <si>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</si>
  <si>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</si>
  <si>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</si>
  <si>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</si>
  <si>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</si>
  <si>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</si>
  <si>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</si>
  <si>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</si>
  <si>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</si>
  <si>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</si>
  <si>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</si>
  <si>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</si>
  <si>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</si>
  <si>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</si>
  <si>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</si>
  <si>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</si>
  <si>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</si>
  <si>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</si>
  <si>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</si>
  <si>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</si>
  <si>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</si>
  <si>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</si>
  <si>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</si>
  <si>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</si>
  <si>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</si>
  <si>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</si>
  <si>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</si>
  <si>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</si>
  <si>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</si>
  <si>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</si>
  <si>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</si>
  <si>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</si>
  <si>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</si>
  <si>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</si>
  <si>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</si>
  <si>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</si>
  <si>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</si>
  <si>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</si>
  <si>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</si>
  <si>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</si>
  <si>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</si>
  <si>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</si>
  <si>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</si>
  <si>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</si>
  <si>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</si>
  <si>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</si>
  <si>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</si>
  <si>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</si>
  <si>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</si>
  <si>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</si>
  <si>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</si>
  <si>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</si>
  <si>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</si>
  <si>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</si>
  <si>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</si>
  <si>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</si>
  <si>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</si>
  <si>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</si>
  <si>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</si>
  <si>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</si>
  <si>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</si>
  <si>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</si>
  <si>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</si>
  <si>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</si>
  <si>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</si>
  <si>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</si>
  <si>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</si>
  <si>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</si>
  <si>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</si>
  <si>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</si>
  <si>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</si>
  <si>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</si>
  <si>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</si>
  <si>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</si>
  <si>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</si>
  <si>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</si>
  <si>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</si>
  <si>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</si>
  <si>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</si>
  <si>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</si>
  <si>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</si>
  <si>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</si>
  <si>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</si>
  <si>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</si>
  <si>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</si>
  <si>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</si>
  <si>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</si>
  <si>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</si>
  <si>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</si>
  <si>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</si>
  <si>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</si>
  <si>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</si>
  <si>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</si>
  <si>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</si>
  <si>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</si>
  <si>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</si>
  <si>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</si>
  <si>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</si>
  <si>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</si>
  <si>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</si>
  <si>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</si>
  <si>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</si>
  <si>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</si>
  <si>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</si>
  <si>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</si>
  <si>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</si>
  <si>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</si>
  <si>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</si>
  <si>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</si>
  <si>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</si>
  <si>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</si>
  <si>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</si>
  <si>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</si>
  <si>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</si>
  <si>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</si>
  <si>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</si>
  <si>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</si>
  <si>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</si>
  <si>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</si>
  <si>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</si>
  <si>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</si>
  <si>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</si>
  <si>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</si>
  <si>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</si>
  <si>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</si>
  <si>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</si>
  <si>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</si>
  <si>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</si>
  <si>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</si>
  <si>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</si>
  <si>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</si>
  <si>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</si>
  <si>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</si>
  <si>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</si>
  <si>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</si>
  <si>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</si>
  <si>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</si>
  <si>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</si>
  <si>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</si>
  <si>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</si>
  <si>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</si>
  <si>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</si>
  <si>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</si>
  <si>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</si>
  <si>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</si>
  <si>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</si>
  <si>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</si>
  <si>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</si>
  <si>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</si>
  <si>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</si>
  <si>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</si>
  <si>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</si>
  <si>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</si>
  <si>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</si>
  <si>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</si>
  <si>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</si>
  <si>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</si>
  <si>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</si>
  <si>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</si>
  <si>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</si>
  <si>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</si>
  <si>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</si>
  <si>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</si>
  <si>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</si>
  <si>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</si>
  <si>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</si>
  <si>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</si>
  <si>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</si>
  <si>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</si>
  <si>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</si>
  <si>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</si>
  <si>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</si>
  <si>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</si>
  <si>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</si>
  <si>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</si>
  <si>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</si>
  <si>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</si>
  <si>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</si>
  <si>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</si>
  <si>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</si>
  <si>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</si>
  <si>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</si>
  <si>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</si>
  <si>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</si>
  <si>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</si>
  <si>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</si>
  <si>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</si>
  <si>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</si>
  <si>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</si>
  <si>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</si>
  <si>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</si>
  <si>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</si>
  <si>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</si>
  <si>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</si>
  <si>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</si>
  <si>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</si>
  <si>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</si>
  <si>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</si>
  <si>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</si>
  <si>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</si>
  <si>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</si>
  <si>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</si>
  <si>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</si>
  <si>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</si>
  <si>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</si>
  <si>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</si>
  <si>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</si>
  <si>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</si>
  <si>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</si>
  <si>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</si>
  <si>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</si>
  <si>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</si>
  <si>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</si>
  <si>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</si>
  <si>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</si>
  <si>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</si>
  <si>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</si>
  <si>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</si>
  <si>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</si>
  <si>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</si>
  <si>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</si>
  <si>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</si>
  <si>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</si>
  <si>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</si>
  <si>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</si>
  <si>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</si>
  <si>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</si>
  <si>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</si>
  <si>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</si>
  <si>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</si>
  <si>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</si>
  <si>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</si>
  <si>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</si>
  <si>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</si>
  <si>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</si>
  <si>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</si>
  <si>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</si>
  <si>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</si>
  <si>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</si>
  <si>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</si>
  <si>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</si>
  <si>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</si>
  <si>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</si>
  <si>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</si>
  <si>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</si>
  <si>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</si>
  <si>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</si>
  <si>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</si>
  <si>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</si>
  <si>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</si>
  <si>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</si>
  <si>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</si>
  <si>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</si>
  <si>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</si>
  <si>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</si>
  <si>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</si>
  <si>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</si>
  <si>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</si>
  <si>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</si>
  <si>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</si>
  <si>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</si>
  <si>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</si>
  <si>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</si>
  <si>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</si>
  <si>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</si>
  <si>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</si>
  <si>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</si>
  <si>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</si>
  <si>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</si>
  <si>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</si>
  <si>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</si>
  <si>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</si>
  <si>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</si>
  <si>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</si>
  <si>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</si>
  <si>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</si>
  <si>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</si>
  <si>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</si>
  <si>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</si>
  <si>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</si>
  <si>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</si>
  <si>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</si>
  <si>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</si>
  <si>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</si>
  <si>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</si>
  <si>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</si>
  <si>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</si>
  <si>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</si>
  <si>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</si>
  <si>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</si>
  <si>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</si>
  <si>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</si>
  <si>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</si>
  <si>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</si>
  <si>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</si>
  <si>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</si>
  <si>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</si>
  <si>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</si>
  <si>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</si>
  <si>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</si>
  <si>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</si>
  <si>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</si>
  <si>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</si>
  <si>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</si>
  <si>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</si>
  <si>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</si>
  <si>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</si>
  <si>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</si>
  <si>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</si>
  <si>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</si>
  <si>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</si>
  <si>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</si>
  <si>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</si>
  <si>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</si>
  <si>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</si>
  <si>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</si>
  <si>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</si>
  <si>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</si>
  <si>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</si>
  <si>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</si>
  <si>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</si>
  <si>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</si>
  <si>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</si>
  <si>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</si>
  <si>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</si>
  <si>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</si>
  <si>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</si>
  <si>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</si>
  <si>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</si>
  <si>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</si>
  <si>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</si>
  <si>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</si>
  <si>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</si>
  <si>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</si>
  <si>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</si>
  <si>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</si>
  <si>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</si>
  <si>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</si>
  <si>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</si>
  <si>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</si>
  <si>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</si>
  <si>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</si>
  <si>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</si>
  <si>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</si>
  <si>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</si>
  <si>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</si>
  <si>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</si>
  <si>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</si>
  <si>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</si>
  <si>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</si>
  <si>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</si>
  <si>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</si>
  <si>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</si>
  <si>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</si>
  <si>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</si>
  <si>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</si>
  <si>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</si>
  <si>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</si>
  <si>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</si>
  <si>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</si>
  <si>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</si>
  <si>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</si>
  <si>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</si>
  <si>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</si>
  <si>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</si>
  <si>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</si>
  <si>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</si>
  <si>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</si>
  <si>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</si>
  <si>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</si>
  <si>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</si>
  <si>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</si>
  <si>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</si>
  <si>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</si>
  <si>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</si>
  <si>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</si>
  <si>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</si>
  <si>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</si>
  <si>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</si>
  <si>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</si>
  <si>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</si>
  <si>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</si>
  <si>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</si>
  <si>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</si>
  <si>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</si>
  <si>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</si>
  <si>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</si>
  <si>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</si>
  <si>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</si>
  <si>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</si>
  <si>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</si>
  <si>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</si>
  <si>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</si>
  <si>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</si>
  <si>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</si>
  <si>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</si>
  <si>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</si>
  <si>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</si>
  <si>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</si>
  <si>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</si>
  <si>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</si>
  <si>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</si>
  <si>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</si>
  <si>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</si>
  <si>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</si>
  <si>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</si>
  <si>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</si>
  <si>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</si>
  <si>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</si>
  <si>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</si>
  <si>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</si>
  <si>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</si>
  <si>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</si>
  <si>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</si>
  <si>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</si>
  <si>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</si>
  <si>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</si>
  <si>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</si>
  <si>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</si>
  <si>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</si>
  <si>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</si>
  <si>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</si>
  <si>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</si>
  <si>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</si>
  <si>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</si>
  <si>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</si>
  <si>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</si>
  <si>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</si>
  <si>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</si>
  <si>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</si>
  <si>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</si>
  <si>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</si>
  <si>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</si>
  <si>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</si>
  <si>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</si>
  <si>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</si>
  <si>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</si>
  <si>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</si>
  <si>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</si>
  <si>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</si>
  <si>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</si>
  <si>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</si>
  <si>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</si>
  <si>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</si>
  <si>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</si>
  <si>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</si>
  <si>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</si>
  <si>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</si>
  <si>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</si>
  <si>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</si>
  <si>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</si>
  <si>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</si>
  <si>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</si>
  <si>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</si>
  <si>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</si>
  <si>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</si>
  <si>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</si>
  <si>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</si>
  <si>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</si>
  <si>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</si>
  <si>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</si>
  <si>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</si>
  <si>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</si>
  <si>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</si>
  <si>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</si>
  <si>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</si>
  <si>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</si>
  <si>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</si>
  <si>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</si>
  <si>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</si>
  <si>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</si>
  <si>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</si>
  <si>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</si>
  <si>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</si>
  <si>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</si>
  <si>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</si>
  <si>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</si>
  <si>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</si>
  <si>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</si>
  <si>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</si>
  <si>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</si>
  <si>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</si>
  <si>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</si>
  <si>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</si>
  <si>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</si>
  <si>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</si>
  <si>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</si>
  <si>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</si>
  <si>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</si>
  <si>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</si>
  <si>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</si>
  <si>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</si>
  <si>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</si>
  <si>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</si>
  <si>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</si>
  <si>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</si>
  <si>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</si>
  <si>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</si>
  <si>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</si>
  <si>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</si>
  <si>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</si>
  <si>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</si>
  <si>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</si>
  <si>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</si>
  <si>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</si>
  <si>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</si>
  <si>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</si>
  <si>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</si>
  <si>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</si>
  <si>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</si>
  <si>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</si>
  <si>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</si>
  <si>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</si>
  <si>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</si>
  <si>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</si>
  <si>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</si>
  <si>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</si>
  <si>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</si>
  <si>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</si>
  <si>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</si>
  <si>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</si>
  <si>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</si>
  <si>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</si>
  <si>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</si>
  <si>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</si>
  <si>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</si>
  <si>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</si>
  <si>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</si>
  <si>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</si>
  <si>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</si>
  <si>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</si>
  <si>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</si>
  <si>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</si>
  <si>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</si>
  <si>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</si>
  <si>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</si>
  <si>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</si>
  <si>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</si>
  <si>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</si>
  <si>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</si>
  <si>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</si>
  <si>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</si>
  <si>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</si>
  <si>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</si>
  <si>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</si>
  <si>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</si>
  <si>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</si>
  <si>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</si>
  <si>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</si>
  <si>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</si>
  <si>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</si>
  <si>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</si>
  <si>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</si>
  <si>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</si>
  <si>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</si>
  <si>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</si>
  <si>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</si>
  <si>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</si>
  <si>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</si>
  <si>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</si>
  <si>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</si>
  <si>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</si>
  <si>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</si>
  <si>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</si>
  <si>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</si>
  <si>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</si>
  <si>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</si>
  <si>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</si>
  <si>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</si>
  <si>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</si>
  <si>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</si>
  <si>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</si>
  <si>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</si>
  <si>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</si>
  <si>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</si>
  <si>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</si>
  <si>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</si>
  <si>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</si>
  <si>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</si>
  <si>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</si>
  <si>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</si>
  <si>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</si>
  <si>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</si>
  <si>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</si>
  <si>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</si>
  <si>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</si>
  <si>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</si>
  <si>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</si>
  <si>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</si>
  <si>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</si>
  <si>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</si>
  <si>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</si>
  <si>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</si>
  <si>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</si>
  <si>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</si>
  <si>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</si>
  <si>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</si>
  <si>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</si>
  <si>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</si>
  <si>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</si>
  <si>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</si>
  <si>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</si>
  <si>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</si>
  <si>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</si>
  <si>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</si>
  <si>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</si>
  <si>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</si>
  <si>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</si>
  <si>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</si>
  <si>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</si>
  <si>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</si>
  <si>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</si>
  <si>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</si>
  <si>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</si>
  <si>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</si>
  <si>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</si>
  <si>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</si>
  <si>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</si>
  <si>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</si>
  <si>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</si>
  <si>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</si>
  <si>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</si>
  <si>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</si>
  <si>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</si>
  <si>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</si>
  <si>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</si>
  <si>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</si>
  <si>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</si>
  <si>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</si>
  <si>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</si>
  <si>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</si>
  <si>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</si>
  <si>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</si>
  <si>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</si>
  <si>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</si>
  <si>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</si>
  <si>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</si>
  <si>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</si>
  <si>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</si>
  <si>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</si>
  <si>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</si>
  <si>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</si>
  <si>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</si>
  <si>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</si>
  <si>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</si>
  <si>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</si>
  <si>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</si>
  <si>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</si>
  <si>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</si>
  <si>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</si>
  <si>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</si>
  <si>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</si>
  <si>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</si>
  <si>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</si>
  <si>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</si>
  <si>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</si>
  <si>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</si>
  <si>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</si>
  <si>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</si>
  <si>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</si>
  <si>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</si>
  <si>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</si>
  <si>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</si>
  <si>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</si>
  <si>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</si>
  <si>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</si>
  <si>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</si>
  <si>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</si>
  <si>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</si>
  <si>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</si>
  <si>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</si>
  <si>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</si>
  <si>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</si>
  <si>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</si>
  <si>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</si>
  <si>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</si>
  <si>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</si>
  <si>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</si>
  <si>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</si>
  <si>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</si>
  <si>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</si>
  <si>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</si>
  <si>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</si>
  <si>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</si>
  <si>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</si>
  <si>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</si>
  <si>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</si>
  <si>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</si>
  <si>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</si>
  <si>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</si>
  <si>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</si>
  <si>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</si>
  <si>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</si>
  <si>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</si>
  <si>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</si>
  <si>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</si>
  <si>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</si>
  <si>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</si>
  <si>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</si>
  <si>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</si>
  <si>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</si>
  <si>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</si>
  <si>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</si>
  <si>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</si>
  <si>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</si>
  <si>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</si>
  <si>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</si>
  <si>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</si>
  <si>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</si>
  <si>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</si>
  <si>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</si>
  <si>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</si>
  <si>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</si>
  <si>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</si>
  <si>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</si>
  <si>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</si>
  <si>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</si>
  <si>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</si>
  <si>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</si>
  <si>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</si>
  <si>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</si>
  <si>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</si>
  <si>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</si>
  <si>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</si>
  <si>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</si>
  <si>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</si>
  <si>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</si>
  <si>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</si>
  <si>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</si>
  <si>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</si>
  <si>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</si>
  <si>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</si>
  <si>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</si>
  <si>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</si>
  <si>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</si>
  <si>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</si>
  <si>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</si>
  <si>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</si>
  <si>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</si>
  <si>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</si>
  <si>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</si>
  <si>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</si>
  <si>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</si>
  <si>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</si>
  <si>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</si>
  <si>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</si>
  <si>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</si>
  <si>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</si>
  <si>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</si>
  <si>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</si>
  <si>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</si>
  <si>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</si>
  <si>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</si>
  <si>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</si>
  <si>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</si>
  <si>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</si>
  <si>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</si>
  <si>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</si>
  <si>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</si>
  <si>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</si>
  <si>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</si>
  <si>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</si>
  <si>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</si>
  <si>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</si>
  <si>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</si>
  <si>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</si>
  <si>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</si>
  <si>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</si>
  <si>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</si>
  <si>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</si>
  <si>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</si>
  <si>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</si>
  <si>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</si>
  <si>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</si>
  <si>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</si>
  <si>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</si>
  <si>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</si>
  <si>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</si>
  <si>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</si>
  <si>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</si>
  <si>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</si>
  <si>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</si>
  <si>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</si>
  <si>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</si>
  <si>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</si>
  <si>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</si>
  <si>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</si>
  <si>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</si>
  <si>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</si>
  <si>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</si>
  <si>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</si>
  <si>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</si>
  <si>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</si>
  <si>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</si>
  <si>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</si>
  <si>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</si>
  <si>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</si>
  <si>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</si>
  <si>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</si>
  <si>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</si>
  <si>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</si>
  <si>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</si>
  <si>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</si>
  <si>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</si>
  <si>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</si>
  <si>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</si>
  <si>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</si>
  <si>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</si>
  <si>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</si>
  <si>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</si>
  <si>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</si>
  <si>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</si>
  <si>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</si>
  <si>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</si>
  <si>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</si>
  <si>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</si>
  <si>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</si>
  <si>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</si>
  <si>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</si>
  <si>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</si>
  <si>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</si>
  <si>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</si>
  <si>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</si>
  <si>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</si>
  <si>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</si>
  <si>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</si>
  <si>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</si>
  <si>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</si>
  <si>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</si>
  <si>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</si>
  <si>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</si>
  <si>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</si>
  <si>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</si>
  <si>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</si>
  <si>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</si>
  <si>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</si>
  <si>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</si>
  <si>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</si>
  <si>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</si>
  <si>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</si>
  <si>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</si>
  <si>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</si>
  <si>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</si>
  <si>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</si>
  <si>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</si>
  <si>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</si>
  <si>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</si>
  <si>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</si>
  <si>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</si>
  <si>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</si>
  <si>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</si>
  <si>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</si>
  <si>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</si>
  <si>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</si>
  <si>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</si>
  <si>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</si>
  <si>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</si>
  <si>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</si>
  <si>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</si>
  <si>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</si>
  <si>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</si>
  <si>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</si>
  <si>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</si>
  <si>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</si>
  <si>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</si>
  <si>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</si>
  <si>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</si>
  <si>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</si>
  <si>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</si>
  <si>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</si>
  <si>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</si>
  <si>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</si>
  <si>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</si>
  <si>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</si>
  <si>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</si>
  <si>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</si>
  <si>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</si>
  <si>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</si>
  <si>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</si>
  <si>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</si>
  <si>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</si>
  <si>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</si>
  <si>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</si>
  <si>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</si>
  <si>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</si>
  <si>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</si>
  <si>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</si>
  <si>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</si>
  <si>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</si>
  <si>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</si>
  <si>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</si>
  <si>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</si>
  <si>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</si>
  <si>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</si>
  <si>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</si>
  <si>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</si>
  <si>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</si>
  <si>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</si>
  <si>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</si>
  <si>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</si>
  <si>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</si>
  <si>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</si>
  <si>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</si>
  <si>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</si>
  <si>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</si>
  <si>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</si>
  <si>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</si>
  <si>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</si>
  <si>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</si>
  <si>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</si>
  <si>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</si>
  <si>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</si>
  <si>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</si>
  <si>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</si>
  <si>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</si>
  <si>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</si>
  <si>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</si>
  <si>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</si>
  <si>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</si>
  <si>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</si>
  <si>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</si>
  <si>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</si>
  <si>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</si>
  <si>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</si>
  <si>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</si>
  <si>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</si>
  <si>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</si>
  <si>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</si>
  <si>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</si>
  <si>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</si>
  <si>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</si>
  <si>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</si>
  <si>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</si>
  <si>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</si>
  <si>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</si>
  <si>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</si>
  <si>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</si>
  <si>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</si>
  <si>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</si>
  <si>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</si>
  <si>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</si>
  <si>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</si>
  <si>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</si>
  <si>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</si>
  <si>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</si>
  <si>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</si>
  <si>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</si>
  <si>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</si>
  <si>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</si>
  <si>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</si>
  <si>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</si>
  <si>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</si>
  <si>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</si>
  <si>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</si>
  <si>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</si>
  <si>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</si>
  <si>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</si>
  <si>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</si>
  <si>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</si>
  <si>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</si>
  <si>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</si>
  <si>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</si>
  <si>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</si>
  <si>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</si>
  <si>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</si>
  <si>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</si>
  <si>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</si>
  <si>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</si>
  <si>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</si>
  <si>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</si>
  <si>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</si>
  <si>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</si>
  <si>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</si>
  <si>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</si>
  <si>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</si>
  <si>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</si>
  <si>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</si>
  <si>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</si>
  <si>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</si>
  <si>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</si>
  <si>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</si>
  <si>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</si>
  <si>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</si>
  <si>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</si>
  <si>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</si>
  <si>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</si>
  <si>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</si>
  <si>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</si>
  <si>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</si>
  <si>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</si>
  <si>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</si>
  <si>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</si>
  <si>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</si>
  <si>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</si>
  <si>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</si>
  <si>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</si>
  <si>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</si>
  <si>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</si>
  <si>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</si>
  <si>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</si>
  <si>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</si>
  <si>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</si>
  <si>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</si>
  <si>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</si>
  <si>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</si>
  <si>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</si>
  <si>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</si>
  <si>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</si>
  <si>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</si>
  <si>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</si>
  <si>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</si>
  <si>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</si>
  <si>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</si>
  <si>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</si>
  <si>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</si>
  <si>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</si>
  <si>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</si>
  <si>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</si>
  <si>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</si>
  <si>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</si>
  <si>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</si>
  <si>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</si>
  <si>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</si>
  <si>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</si>
  <si>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</si>
  <si>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</si>
  <si>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</si>
  <si>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</si>
  <si>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</si>
  <si>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</si>
  <si>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</si>
  <si>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</si>
  <si>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</si>
  <si>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</si>
  <si>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</si>
  <si>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</si>
  <si>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</si>
  <si>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</si>
  <si>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</si>
  <si>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</si>
  <si>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</si>
  <si>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</si>
  <si>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</si>
  <si>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</si>
  <si>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</si>
  <si>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</si>
  <si>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</si>
  <si>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</si>
  <si>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</si>
  <si>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</si>
  <si>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</si>
  <si>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</si>
  <si>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</si>
  <si>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</si>
  <si>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</si>
  <si>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</si>
  <si>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</si>
  <si>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</si>
  <si>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</si>
  <si>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</si>
  <si>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</si>
  <si>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</si>
  <si>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</si>
  <si>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</si>
  <si>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</si>
  <si>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</si>
  <si>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</si>
  <si>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</si>
  <si>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</si>
  <si>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</si>
  <si>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</si>
  <si>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</si>
  <si>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</si>
  <si>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</si>
  <si>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</si>
  <si>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</si>
  <si>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</si>
  <si>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</si>
  <si>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</si>
  <si>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</si>
  <si>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</si>
  <si>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</si>
  <si>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</si>
  <si>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</si>
  <si>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</si>
  <si>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</si>
  <si>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</si>
  <si>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</si>
  <si>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</si>
  <si>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</si>
  <si>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</si>
  <si>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</si>
  <si>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</si>
  <si>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</si>
  <si>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</si>
  <si>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</si>
  <si>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</si>
  <si>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</si>
  <si>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</si>
  <si>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</si>
  <si>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</si>
  <si>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</si>
  <si>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</si>
  <si>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</si>
  <si>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</si>
  <si>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</si>
  <si>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</si>
  <si>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</si>
  <si>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</si>
  <si>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</si>
  <si>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</si>
  <si>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</si>
  <si>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</si>
  <si>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</si>
  <si>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</si>
  <si>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</si>
  <si>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</si>
  <si>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</si>
  <si>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</si>
  <si>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</si>
  <si>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</si>
  <si>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</si>
  <si>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</si>
  <si>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</si>
  <si>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</si>
  <si>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</si>
  <si>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</si>
  <si>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</si>
  <si>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</si>
  <si>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</si>
  <si>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</si>
  <si>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</si>
  <si>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</si>
  <si>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</si>
  <si>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</si>
  <si>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</si>
  <si>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</si>
  <si>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</si>
  <si>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</si>
  <si>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</si>
  <si>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</si>
  <si>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</si>
  <si>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</si>
  <si>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</si>
  <si>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</si>
  <si>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</si>
  <si>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</si>
  <si>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</si>
  <si>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</si>
  <si>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</si>
  <si>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</si>
  <si>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</si>
  <si>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</si>
  <si>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</si>
  <si>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</si>
  <si>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</si>
  <si>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</si>
  <si>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</si>
  <si>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</si>
  <si>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</si>
  <si>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</si>
  <si>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</si>
  <si>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</si>
  <si>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</si>
  <si>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</si>
  <si>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</si>
  <si>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</si>
  <si>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</si>
  <si>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</si>
  <si>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</si>
  <si>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</si>
  <si>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</si>
  <si>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</si>
  <si>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</si>
  <si>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</si>
  <si>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</si>
  <si>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</si>
  <si>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</si>
  <si>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</si>
  <si>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</si>
  <si>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</si>
  <si>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</si>
  <si>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</si>
  <si>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</si>
  <si>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</si>
  <si>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</si>
  <si>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</si>
  <si>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</si>
  <si>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</si>
  <si>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</si>
  <si>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</si>
  <si>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</si>
  <si>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</si>
  <si>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</si>
  <si>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</si>
  <si>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</si>
  <si>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</si>
  <si>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</si>
  <si>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</si>
  <si>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</si>
  <si>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</si>
  <si>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</si>
  <si>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</si>
  <si>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</si>
  <si>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</si>
  <si>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</si>
  <si>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</si>
  <si>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</si>
  <si>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</si>
  <si>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</si>
  <si>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</si>
  <si>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</si>
  <si>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</si>
  <si>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</si>
  <si>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</si>
  <si>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</si>
  <si>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</si>
  <si>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</si>
  <si>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</si>
  <si>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</si>
  <si>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</si>
  <si>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</si>
  <si>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</si>
  <si>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</si>
  <si>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</si>
  <si>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</si>
  <si>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</si>
  <si>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</si>
  <si>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</si>
  <si>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</si>
  <si>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</si>
  <si>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</si>
  <si>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</si>
  <si>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</si>
  <si>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</si>
  <si>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</si>
  <si>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</si>
  <si>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</si>
  <si>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</si>
  <si>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</si>
  <si>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</si>
  <si>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</si>
  <si>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</si>
  <si>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</si>
  <si>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</si>
  <si>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</si>
  <si>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</si>
  <si>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</si>
  <si>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</si>
  <si>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</si>
  <si>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</si>
  <si>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</si>
  <si>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</si>
  <si>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</si>
  <si>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</si>
  <si>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</si>
  <si>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</si>
  <si>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</si>
  <si>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</si>
  <si>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</si>
  <si>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</si>
  <si>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</si>
  <si>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</si>
  <si>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</si>
  <si>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</si>
  <si>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</si>
  <si>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</si>
  <si>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</si>
  <si>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</si>
  <si>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</si>
  <si>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</si>
  <si>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</si>
  <si>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</si>
  <si>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</si>
  <si>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</si>
  <si>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</si>
  <si>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</si>
  <si>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</si>
  <si>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</si>
  <si>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</si>
  <si>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</si>
  <si>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</si>
  <si>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</si>
  <si>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</si>
  <si>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</si>
  <si>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</si>
  <si>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</si>
  <si>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</si>
  <si>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</si>
  <si>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</si>
  <si>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</si>
  <si>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</si>
  <si>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</si>
  <si>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</si>
  <si>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</si>
  <si>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</si>
  <si>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</si>
  <si>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</si>
  <si>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</si>
  <si>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</si>
  <si>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</si>
  <si>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</si>
  <si>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</si>
  <si>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</si>
  <si>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</si>
  <si>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</si>
  <si>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</si>
  <si>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</si>
  <si>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</si>
  <si>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</si>
  <si>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</si>
  <si>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</si>
  <si>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</si>
  <si>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</si>
  <si>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</si>
  <si>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</si>
  <si>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</si>
  <si>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</si>
  <si>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</si>
  <si>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</si>
  <si>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</si>
  <si>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</si>
  <si>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</si>
  <si>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</si>
  <si>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</si>
  <si>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</si>
  <si>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</si>
  <si>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</si>
  <si>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</si>
  <si>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</si>
  <si>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</si>
  <si>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</si>
  <si>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</si>
  <si>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</si>
  <si>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</si>
  <si>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</si>
  <si>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</si>
  <si>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</si>
  <si>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</si>
  <si>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</si>
  <si>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</si>
  <si>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</si>
  <si>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</si>
  <si>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</si>
  <si>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</si>
  <si>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</si>
  <si>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</si>
  <si>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</si>
  <si>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</si>
  <si>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</si>
  <si>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</si>
  <si>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</si>
  <si>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</si>
  <si>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</si>
  <si>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</si>
  <si>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</si>
  <si>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</si>
  <si>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</si>
  <si>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</si>
  <si>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</si>
  <si>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</si>
  <si>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</si>
  <si>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</si>
  <si>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</si>
  <si>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</si>
  <si>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</si>
  <si>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</si>
  <si>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</si>
  <si>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</si>
  <si>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</si>
  <si>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</si>
  <si>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</si>
  <si>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</si>
  <si>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</si>
  <si>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</si>
  <si>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</si>
  <si>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</si>
  <si>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</si>
  <si>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</si>
  <si>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</si>
  <si>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</si>
  <si>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</si>
  <si>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</si>
  <si>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</si>
  <si>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</si>
  <si>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</si>
  <si>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</si>
  <si>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</si>
  <si>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</si>
  <si>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</si>
  <si>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</si>
  <si>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</si>
  <si>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</si>
  <si>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</si>
  <si>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</si>
  <si>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</si>
  <si>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</si>
  <si>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</si>
  <si>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</si>
  <si>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</si>
  <si>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</si>
  <si>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</si>
  <si>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</si>
  <si>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</si>
  <si>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</si>
  <si>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</si>
  <si>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</si>
  <si>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</si>
  <si>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</si>
  <si>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</si>
  <si>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</si>
  <si>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</si>
  <si>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</si>
  <si>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</si>
  <si>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</si>
  <si>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</si>
  <si>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</si>
  <si>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</si>
  <si>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</si>
  <si>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</si>
  <si>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</si>
  <si>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</si>
  <si>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</si>
  <si>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</si>
  <si>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</si>
  <si>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</si>
  <si>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</si>
  <si>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</si>
  <si>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</si>
  <si>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</si>
  <si>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</si>
  <si>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</si>
  <si>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</si>
  <si>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</si>
  <si>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</si>
  <si>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</si>
  <si>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</si>
  <si>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</si>
  <si>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</si>
  <si>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</si>
  <si>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</si>
  <si>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</si>
  <si>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</si>
  <si>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</si>
  <si>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</si>
  <si>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</si>
  <si>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</si>
  <si>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</si>
  <si>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</si>
  <si>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</si>
  <si>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</si>
  <si>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</si>
  <si>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</si>
  <si>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</si>
  <si>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</si>
  <si>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</si>
  <si>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</si>
  <si>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</si>
  <si>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</si>
  <si>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</si>
  <si>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</si>
  <si>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</si>
  <si>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</si>
  <si>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</si>
  <si>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</si>
  <si>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</si>
  <si>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</si>
  <si>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</si>
  <si>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</si>
  <si>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</si>
  <si>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</si>
  <si>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</si>
  <si>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</si>
  <si>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</si>
  <si>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</si>
  <si>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</si>
  <si>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</si>
  <si>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</si>
  <si>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</si>
  <si>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</si>
  <si>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</si>
  <si>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</si>
  <si>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</si>
  <si>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</si>
  <si>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</si>
  <si>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</si>
  <si>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</si>
  <si>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</si>
  <si>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</si>
  <si>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</si>
  <si>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</si>
  <si>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</si>
  <si>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</si>
  <si>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</si>
  <si>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</si>
  <si>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</si>
  <si>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</si>
  <si>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</si>
  <si>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</si>
  <si>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</si>
  <si>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</si>
  <si>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</si>
  <si>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</si>
  <si>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</si>
  <si>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</si>
  <si>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</si>
  <si>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</si>
  <si>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</si>
  <si>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</si>
  <si>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</si>
  <si>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</si>
  <si>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</si>
  <si>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</si>
  <si>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</si>
  <si>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</si>
  <si>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</si>
  <si>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</si>
  <si>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</si>
  <si>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</si>
  <si>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</si>
  <si>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</si>
  <si>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</si>
  <si>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</si>
  <si>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</si>
  <si>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</si>
  <si>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</si>
  <si>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</si>
  <si>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</si>
  <si>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</si>
  <si>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</si>
  <si>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</si>
  <si>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</si>
  <si>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</si>
  <si>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</si>
  <si>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</si>
  <si>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</si>
  <si>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</si>
  <si>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</si>
  <si>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</si>
  <si>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</si>
  <si>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</si>
  <si>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</si>
  <si>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</si>
  <si>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</si>
  <si>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</si>
  <si>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</si>
  <si>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</si>
  <si>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</si>
  <si>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</si>
  <si>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</si>
  <si>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</si>
  <si>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</si>
  <si>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</si>
  <si>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</si>
  <si>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</si>
  <si>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</si>
  <si>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</si>
  <si>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</si>
  <si>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</si>
  <si>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</si>
  <si>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</si>
  <si>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</si>
  <si>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</si>
  <si>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</si>
  <si>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</si>
  <si>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</si>
  <si>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</si>
  <si>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</si>
  <si>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</si>
  <si>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</si>
  <si>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</si>
  <si>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</si>
  <si>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</si>
  <si>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</si>
  <si>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</si>
  <si>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</si>
  <si>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</si>
  <si>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</si>
  <si>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</si>
  <si>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</si>
  <si>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</si>
  <si>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</si>
  <si>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</si>
  <si>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</si>
  <si>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</si>
  <si>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</si>
  <si>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</si>
  <si>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</si>
  <si>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</si>
  <si>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</si>
  <si>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</si>
  <si>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</si>
  <si>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</si>
  <si>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</si>
  <si>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</si>
  <si>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</si>
  <si>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</si>
  <si>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</si>
  <si>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</si>
  <si>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</si>
  <si>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</si>
  <si>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</si>
  <si>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</si>
  <si>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</si>
  <si>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</si>
  <si>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</si>
  <si>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</si>
  <si>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</si>
  <si>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</si>
  <si>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</si>
  <si>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</si>
  <si>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</si>
  <si>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</si>
  <si>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</si>
  <si>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</si>
  <si>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</si>
  <si>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</si>
  <si>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</si>
  <si>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</si>
  <si>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</si>
  <si>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</si>
  <si>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</si>
  <si>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</si>
  <si>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</si>
  <si>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</si>
  <si>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</si>
  <si>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</si>
  <si>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</si>
  <si>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</si>
  <si>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</si>
  <si>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</si>
  <si>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</si>
  <si>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</si>
  <si>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</si>
  <si>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</si>
  <si>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</si>
  <si>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</si>
  <si>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</si>
  <si>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</si>
  <si>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</si>
  <si>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</si>
  <si>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</si>
  <si>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</si>
  <si>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</si>
  <si>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</si>
  <si>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</si>
  <si>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</si>
  <si>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</si>
  <si>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</si>
  <si>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</si>
  <si>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</si>
  <si>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</si>
  <si>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</si>
  <si>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</si>
  <si>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</si>
  <si>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</si>
  <si>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</si>
  <si>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</si>
  <si>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</si>
  <si>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</si>
  <si>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</si>
  <si>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</si>
  <si>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</si>
  <si>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</si>
  <si>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</si>
  <si>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</si>
  <si>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</si>
  <si>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</si>
  <si>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</si>
  <si>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</si>
  <si>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</si>
  <si>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</si>
  <si>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</si>
  <si>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</si>
  <si>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</si>
  <si>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</si>
  <si>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</si>
  <si>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</si>
  <si>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</si>
  <si>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</si>
  <si>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</si>
  <si>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</si>
  <si>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</si>
  <si>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</si>
  <si>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</si>
  <si>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</si>
  <si>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</si>
  <si>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</si>
  <si>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</si>
  <si>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</si>
  <si>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</si>
  <si>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</si>
  <si>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</si>
  <si>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</si>
  <si>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</si>
  <si>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</si>
  <si>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</si>
  <si>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</si>
  <si>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</si>
  <si>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</si>
  <si>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</si>
  <si>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</si>
  <si>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</si>
  <si>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</si>
  <si>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</si>
  <si>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</si>
  <si>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</si>
  <si>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</si>
  <si>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</si>
  <si>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</si>
  <si>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</si>
  <si>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</si>
  <si>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</si>
  <si>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</si>
  <si>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</si>
  <si>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</si>
  <si>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</si>
  <si>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</si>
  <si>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</si>
  <si>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</si>
  <si>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</si>
  <si>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</si>
  <si>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</si>
  <si>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</si>
  <si>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</si>
  <si>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</si>
  <si>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</si>
  <si>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</si>
  <si>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</si>
  <si>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</si>
  <si>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</si>
  <si>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</si>
  <si>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</si>
  <si>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</si>
  <si>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</si>
  <si>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</si>
  <si>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</si>
  <si>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</si>
  <si>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</si>
  <si>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</si>
  <si>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</si>
  <si>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</si>
  <si>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</si>
  <si>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</si>
  <si>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</si>
  <si>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</si>
  <si>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</si>
  <si>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</si>
  <si>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</si>
  <si>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</si>
  <si>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</si>
  <si>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</si>
  <si>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</si>
  <si>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</si>
  <si>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</si>
  <si>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</si>
  <si>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</si>
  <si>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</si>
  <si>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</si>
  <si>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</si>
  <si>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</si>
  <si>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</si>
  <si>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</si>
  <si>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</si>
  <si>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</si>
  <si>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</si>
  <si>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</si>
  <si>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</si>
  <si>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</si>
  <si>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</si>
  <si>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</si>
  <si>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</si>
  <si>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</si>
  <si>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</si>
  <si>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</si>
  <si>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</si>
  <si>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</si>
  <si>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</si>
  <si>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</si>
  <si>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</si>
  <si>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</si>
  <si>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</si>
  <si>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</si>
  <si>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</si>
  <si>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</si>
  <si>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</si>
  <si>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</si>
  <si>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</si>
  <si>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</si>
  <si>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</si>
  <si>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</si>
  <si>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</si>
  <si>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</si>
  <si>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</si>
  <si>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</si>
  <si>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</si>
  <si>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</si>
  <si>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</si>
  <si>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</si>
  <si>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</si>
  <si>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</si>
  <si>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</si>
  <si>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</si>
  <si>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</si>
  <si>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</si>
  <si>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</si>
  <si>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</si>
  <si>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</si>
  <si>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</si>
  <si>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</si>
  <si>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</si>
  <si>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</si>
  <si>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</si>
  <si>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</si>
  <si>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</si>
  <si>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</si>
  <si>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</si>
  <si>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</si>
  <si>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</si>
  <si>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</si>
  <si>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</si>
  <si>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</si>
  <si>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</si>
  <si>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</si>
  <si>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</si>
  <si>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</si>
  <si>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</si>
  <si>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</si>
  <si>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</si>
  <si>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</si>
  <si>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</si>
  <si>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</si>
  <si>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</si>
  <si>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</si>
  <si>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</si>
  <si>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</si>
  <si>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</si>
  <si>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</si>
  <si>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</si>
  <si>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</si>
  <si>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</si>
  <si>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</si>
  <si>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</si>
  <si>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</si>
  <si>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</si>
  <si>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</si>
  <si>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</si>
  <si>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</si>
  <si>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</si>
  <si>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</si>
  <si>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</si>
  <si>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</si>
  <si>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</si>
  <si>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</si>
  <si>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</si>
  <si>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</si>
  <si>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</si>
  <si>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</si>
  <si>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</si>
  <si>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</si>
  <si>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</si>
  <si>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</si>
  <si>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</si>
  <si>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</si>
  <si>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</si>
  <si>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</si>
  <si>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</si>
  <si>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</si>
  <si>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</si>
  <si>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</si>
  <si>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</si>
  <si>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</si>
  <si>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</si>
  <si>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</si>
  <si>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</si>
  <si>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</si>
  <si>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</si>
  <si>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</si>
  <si>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</si>
  <si>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</si>
  <si>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</si>
  <si>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</si>
  <si>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</si>
  <si>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</si>
  <si>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</si>
  <si>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</si>
  <si>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</si>
  <si>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</si>
  <si>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</si>
  <si>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</si>
  <si>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</si>
  <si>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</si>
  <si>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</si>
  <si>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</si>
  <si>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</si>
  <si>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</si>
  <si>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</si>
  <si>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</si>
  <si>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</si>
  <si>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</si>
  <si>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</si>
  <si>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</si>
  <si>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</si>
  <si>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</si>
  <si>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</si>
  <si>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</si>
  <si>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</si>
  <si>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</si>
  <si>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</si>
  <si>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</si>
  <si>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</si>
  <si>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</si>
  <si>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</si>
  <si>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</si>
  <si>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</si>
  <si>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</si>
  <si>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</si>
  <si>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</si>
  <si>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</si>
  <si>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</si>
  <si>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</si>
  <si>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</si>
  <si>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</si>
  <si>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</si>
  <si>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</si>
  <si>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</si>
  <si>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</si>
  <si>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</si>
  <si>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</si>
  <si>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</si>
  <si>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</si>
  <si>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</si>
  <si>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</si>
  <si>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</si>
  <si>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</si>
  <si>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</si>
  <si>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</si>
  <si>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</si>
  <si>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</si>
  <si>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</si>
  <si>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</si>
  <si>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</si>
  <si>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</si>
  <si>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</si>
  <si>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</si>
  <si>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</si>
  <si>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</si>
  <si>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</si>
  <si>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</si>
  <si>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</si>
  <si>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</si>
  <si>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</si>
  <si>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</si>
  <si>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</si>
  <si>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</si>
  <si>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</si>
  <si>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</si>
  <si>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</si>
  <si>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</si>
  <si>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</si>
  <si>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</si>
  <si>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</si>
  <si>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</si>
  <si>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</si>
  <si>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</si>
  <si>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</si>
  <si>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</si>
  <si>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</si>
  <si>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</si>
  <si>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</si>
  <si>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</si>
  <si>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</si>
  <si>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</si>
  <si>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</si>
  <si>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</si>
  <si>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</si>
  <si>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</si>
  <si>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</si>
  <si>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</si>
  <si>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</si>
  <si>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</si>
  <si>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</si>
  <si>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</si>
  <si>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</si>
  <si>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</si>
  <si>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</si>
  <si>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</si>
  <si>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</si>
  <si>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</si>
  <si>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</si>
  <si>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</si>
  <si>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</si>
  <si>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</si>
  <si>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</si>
  <si>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</si>
  <si>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</si>
  <si>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</si>
  <si>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</si>
  <si>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</si>
  <si>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</si>
  <si>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</si>
  <si>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</si>
  <si>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</si>
  <si>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</si>
  <si>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</si>
  <si>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</si>
  <si>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</si>
  <si>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</si>
  <si>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</si>
  <si>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</si>
  <si>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</si>
  <si>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</si>
  <si>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</si>
  <si>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</si>
  <si>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</si>
  <si>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</si>
  <si>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</si>
  <si>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</si>
  <si>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</si>
  <si>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</si>
  <si>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</si>
  <si>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</si>
  <si>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</si>
  <si>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</si>
  <si>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</si>
  <si>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</si>
  <si>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</si>
  <si>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</si>
  <si>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</si>
  <si>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</si>
  <si>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</si>
  <si>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</si>
  <si>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</si>
  <si>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</si>
  <si>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</si>
  <si>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</si>
  <si>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</si>
  <si>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</si>
  <si>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</si>
  <si>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</si>
  <si>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</si>
  <si>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</si>
  <si>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</si>
  <si>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</si>
  <si>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</si>
  <si>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</si>
  <si>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</si>
  <si>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</si>
  <si>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</si>
  <si>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</si>
  <si>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</si>
  <si>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</si>
  <si>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</si>
  <si>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</si>
  <si>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</si>
  <si>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</si>
  <si>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</si>
  <si>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</si>
  <si>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</si>
  <si>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</si>
  <si>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</si>
  <si>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</si>
  <si>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</si>
  <si>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</si>
  <si>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</si>
  <si>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</si>
  <si>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</si>
  <si>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</si>
  <si>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</si>
  <si>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</si>
  <si>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</si>
  <si>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</si>
  <si>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</si>
  <si>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</si>
  <si>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</si>
  <si>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</si>
  <si>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</si>
  <si>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</si>
  <si>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</si>
  <si>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</si>
  <si>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</si>
  <si>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</si>
  <si>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</si>
  <si>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</si>
  <si>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</si>
  <si>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</si>
  <si>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</si>
  <si>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</si>
  <si>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</si>
  <si>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</si>
  <si>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</si>
  <si>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</si>
  <si>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</si>
  <si>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</si>
  <si>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</si>
  <si>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</si>
  <si>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</si>
  <si>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</si>
  <si>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</si>
  <si>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</si>
  <si>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</si>
  <si>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</si>
  <si>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</si>
  <si>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</si>
  <si>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</si>
  <si>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</si>
  <si>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</si>
  <si>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</si>
  <si>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</si>
  <si>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</si>
  <si>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</si>
  <si>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</si>
  <si>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</si>
  <si>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</si>
  <si>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</si>
  <si>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</si>
  <si>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</si>
  <si>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</si>
  <si>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</si>
  <si>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</si>
  <si>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</si>
  <si>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</si>
  <si>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</si>
  <si>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</si>
  <si>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</si>
  <si>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</si>
  <si>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</si>
  <si>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</si>
  <si>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</si>
  <si>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</si>
  <si>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</si>
  <si>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</si>
  <si>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</si>
  <si>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</si>
  <si>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</si>
  <si>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</si>
  <si>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</si>
  <si>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</si>
  <si>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</si>
  <si>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</si>
  <si>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</si>
  <si>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</si>
  <si>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</si>
  <si>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</si>
  <si>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</si>
  <si>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</si>
  <si>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</si>
  <si>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</si>
  <si>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</si>
  <si>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</si>
  <si>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</si>
  <si>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</si>
  <si>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</si>
  <si>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</si>
  <si>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</si>
  <si>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</si>
  <si>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</si>
  <si>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</si>
  <si>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</si>
  <si>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</si>
  <si>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</si>
  <si>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</si>
  <si>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</si>
  <si>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</si>
  <si>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</si>
  <si>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</si>
  <si>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</si>
  <si>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</si>
  <si>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</si>
  <si>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</si>
  <si>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</si>
  <si>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</si>
  <si>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</si>
  <si>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</si>
  <si>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</si>
  <si>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</si>
  <si>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</si>
  <si>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</si>
  <si>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</si>
  <si>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</si>
  <si>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</si>
  <si>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</si>
  <si>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</si>
  <si>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</si>
  <si>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</si>
  <si>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</si>
  <si>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</si>
  <si>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</si>
  <si>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</si>
  <si>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</si>
  <si>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</si>
  <si>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</si>
  <si>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</si>
  <si>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</si>
  <si>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</si>
  <si>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</si>
  <si>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</si>
  <si>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</si>
  <si>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</si>
  <si>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</si>
  <si>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</si>
  <si>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</si>
  <si>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</si>
  <si>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</si>
  <si>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</si>
  <si>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</si>
  <si>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</si>
  <si>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</si>
  <si>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</si>
  <si>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</si>
  <si>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</si>
  <si>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</si>
  <si>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</si>
  <si>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</si>
  <si>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</si>
  <si>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</si>
  <si>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</si>
  <si>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</si>
  <si>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</si>
  <si>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</si>
  <si>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</si>
  <si>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</si>
  <si>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</si>
  <si>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</si>
  <si>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</si>
  <si>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</si>
  <si>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</si>
  <si>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</si>
  <si>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</si>
  <si>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</si>
  <si>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</si>
  <si>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</si>
  <si>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</si>
  <si>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</si>
  <si>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</si>
  <si>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</si>
  <si>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</si>
  <si>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</si>
  <si>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</si>
  <si>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</si>
  <si>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</si>
  <si>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</si>
  <si>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</si>
  <si>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</si>
  <si>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</si>
  <si>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</si>
  <si>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</si>
  <si>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</si>
  <si>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</si>
  <si>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</si>
  <si>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</si>
  <si>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</si>
  <si>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</si>
  <si>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</si>
  <si>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</si>
  <si>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</si>
  <si>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</si>
  <si>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</si>
  <si>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</si>
  <si>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</si>
  <si>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</si>
  <si>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</si>
  <si>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</si>
  <si>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</si>
  <si>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</si>
  <si>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</si>
  <si>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</si>
  <si>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</si>
  <si>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</si>
  <si>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</si>
  <si>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</si>
  <si>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</si>
  <si>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</si>
  <si>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</si>
  <si>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</si>
  <si>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</si>
  <si>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</si>
  <si>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</si>
  <si>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</si>
  <si>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</si>
  <si>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</si>
  <si>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</si>
  <si>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</si>
  <si>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</si>
  <si>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</si>
  <si>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</si>
  <si>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</si>
  <si>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</si>
  <si>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</si>
  <si>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</si>
  <si>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</si>
  <si>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</si>
  <si>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</si>
  <si>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</si>
  <si>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</si>
  <si>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</si>
  <si>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</si>
  <si>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</si>
  <si>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</si>
  <si>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</si>
  <si>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</si>
  <si>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</si>
  <si>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</si>
  <si>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</si>
  <si>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</si>
  <si>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</si>
  <si>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</si>
  <si>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</si>
  <si>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</si>
  <si>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</si>
  <si>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</si>
  <si>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</si>
  <si>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</si>
  <si>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</si>
  <si>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</si>
  <si>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</si>
  <si>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</si>
  <si>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</si>
  <si>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</si>
  <si>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</si>
  <si>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</si>
  <si>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</si>
  <si>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</si>
  <si>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</si>
  <si>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</si>
  <si>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</si>
  <si>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</si>
  <si>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</si>
  <si>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</si>
  <si>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</si>
  <si>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</si>
  <si>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</si>
  <si>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</si>
  <si>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</si>
  <si>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</si>
  <si>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</si>
  <si>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</si>
  <si>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</si>
  <si>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</si>
  <si>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</si>
  <si>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</si>
  <si>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</si>
  <si>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</si>
  <si>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</si>
  <si>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</si>
  <si>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</si>
  <si>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</si>
  <si>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</si>
  <si>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</si>
  <si>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</si>
  <si>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</si>
  <si>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</si>
  <si>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</si>
  <si>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</si>
  <si>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</si>
  <si>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</si>
  <si>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</si>
  <si>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</si>
  <si>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</si>
  <si>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</si>
  <si>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</si>
  <si>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</si>
  <si>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</si>
  <si>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</si>
  <si>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</si>
  <si>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</si>
  <si>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</si>
  <si>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</si>
  <si>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</si>
  <si>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</si>
  <si>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</si>
  <si>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</si>
  <si>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</si>
  <si>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</si>
  <si>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</si>
  <si>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</si>
  <si>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</si>
  <si>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</si>
  <si>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</si>
  <si>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</si>
  <si>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</si>
  <si>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</si>
  <si>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</si>
  <si>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</si>
  <si>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</si>
  <si>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</si>
  <si>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</si>
  <si>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</si>
  <si>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</si>
  <si>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</si>
  <si>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</si>
  <si>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</si>
  <si>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</si>
  <si>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</si>
  <si>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</si>
  <si>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</si>
  <si>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</si>
  <si>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</si>
  <si>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</si>
  <si>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</si>
  <si>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</si>
  <si>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</si>
  <si>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</si>
  <si>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</si>
  <si>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</si>
  <si>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</si>
  <si>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</si>
  <si>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</si>
  <si>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</si>
  <si>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</si>
  <si>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</si>
  <si>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</si>
  <si>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</si>
  <si>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</si>
  <si>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</si>
  <si>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</si>
  <si>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</si>
  <si>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</si>
  <si>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</si>
  <si>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</si>
  <si>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</si>
  <si>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</si>
  <si>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</si>
  <si>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</si>
  <si>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</si>
  <si>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</si>
  <si>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</si>
  <si>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</si>
  <si>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</si>
  <si>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</si>
  <si>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</si>
  <si>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</si>
  <si>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</si>
  <si>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</si>
  <si>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</si>
  <si>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</si>
  <si>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</si>
  <si>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</si>
  <si>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</si>
  <si>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</si>
  <si>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</si>
  <si>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</si>
  <si>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</si>
  <si>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</si>
  <si>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</si>
  <si>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</si>
  <si>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</si>
  <si>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</si>
  <si>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</si>
  <si>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</si>
  <si>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</si>
  <si>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</si>
  <si>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</si>
  <si>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</si>
  <si>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</si>
  <si>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</si>
  <si>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</si>
  <si>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</si>
  <si>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</si>
  <si>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</si>
  <si>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</si>
  <si>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</si>
  <si>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</si>
  <si>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</si>
  <si>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</si>
  <si>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</si>
  <si>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</si>
  <si>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</si>
  <si>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</si>
  <si>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</si>
  <si>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</si>
  <si>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</si>
  <si>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</si>
  <si>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</si>
  <si>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</si>
  <si>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</si>
  <si>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</si>
  <si>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</si>
  <si>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</si>
  <si>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</si>
  <si>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</si>
  <si>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</si>
  <si>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</si>
  <si>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</si>
  <si>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</si>
  <si>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</si>
  <si>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</si>
  <si>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</si>
  <si>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</si>
  <si>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</si>
  <si>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</si>
  <si>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</si>
  <si>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</si>
  <si>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</si>
  <si>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</si>
  <si>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</si>
  <si>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</si>
  <si>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</si>
  <si>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</si>
  <si>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</si>
  <si>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</si>
  <si>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</si>
  <si>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</si>
  <si>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</si>
  <si>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</si>
  <si>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</si>
  <si>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</si>
  <si>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</si>
  <si>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</si>
  <si>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</si>
  <si>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</si>
  <si>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</si>
  <si>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</si>
  <si>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</si>
  <si>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</si>
  <si>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</si>
  <si>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</si>
  <si>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</si>
  <si>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</si>
  <si>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</si>
  <si>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</si>
  <si>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</si>
  <si>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</si>
  <si>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</si>
  <si>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</si>
  <si>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</si>
  <si>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</si>
  <si>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</si>
  <si>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</si>
  <si>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</si>
  <si>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</si>
  <si>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</si>
  <si>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</si>
  <si>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</si>
  <si>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</si>
  <si>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</si>
  <si>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</si>
  <si>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</si>
  <si>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</si>
  <si>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</si>
  <si>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</si>
  <si>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</si>
  <si>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</si>
  <si>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</si>
  <si>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</si>
  <si>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</si>
  <si>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</si>
  <si>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</si>
  <si>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</si>
  <si>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</si>
  <si>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</si>
  <si>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</si>
  <si>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</si>
  <si>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</si>
  <si>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</si>
  <si>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</si>
  <si>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</si>
  <si>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</si>
  <si>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</si>
  <si>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</si>
  <si>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</si>
  <si>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</si>
  <si>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</si>
  <si>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</si>
  <si>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</si>
  <si>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</si>
  <si>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</si>
  <si>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</si>
  <si>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</si>
  <si>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</si>
  <si>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</si>
  <si>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</si>
  <si>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</si>
  <si>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</si>
  <si>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</si>
  <si>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</si>
  <si>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</si>
  <si>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</si>
  <si>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</si>
  <si>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</si>
  <si>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</si>
  <si>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</si>
  <si>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</si>
  <si>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</si>
  <si>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</si>
  <si>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</si>
  <si>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</si>
  <si>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</si>
  <si>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</si>
  <si>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</si>
  <si>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</si>
  <si>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</si>
  <si>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</si>
  <si>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</si>
  <si>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</si>
  <si>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</si>
  <si>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</si>
  <si>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</si>
  <si>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</si>
  <si>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</si>
  <si>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</si>
  <si>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</si>
  <si>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</si>
  <si>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</si>
  <si>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</si>
  <si>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</si>
  <si>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</si>
  <si>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</si>
  <si>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</si>
  <si>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</si>
  <si>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</si>
  <si>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</si>
  <si>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</si>
  <si>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</si>
  <si>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</si>
  <si>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</si>
  <si>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</si>
  <si>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</si>
  <si>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</si>
  <si>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</si>
  <si>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</si>
  <si>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</si>
  <si>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</si>
  <si>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</si>
  <si>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</si>
  <si>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</si>
  <si>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</si>
  <si>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</si>
  <si>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</si>
  <si>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</si>
  <si>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</si>
  <si>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</si>
  <si>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</si>
  <si>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</si>
  <si>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</si>
  <si>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</si>
  <si>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</si>
  <si>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</si>
  <si>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</si>
  <si>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</si>
  <si>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</si>
  <si>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</si>
  <si>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</si>
  <si>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</si>
  <si>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</si>
  <si>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</si>
  <si>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</si>
  <si>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</si>
  <si>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</si>
  <si>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</si>
  <si>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</si>
  <si>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</si>
  <si>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</si>
  <si>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</si>
  <si>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</si>
  <si>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</si>
  <si>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</si>
  <si>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</si>
  <si>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</si>
  <si>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</si>
  <si>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</si>
  <si>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</si>
  <si>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</si>
  <si>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</si>
  <si>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</si>
  <si>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</si>
  <si>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</si>
  <si>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</si>
  <si>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</si>
  <si>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</si>
  <si>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</si>
  <si>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</si>
  <si>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</si>
  <si>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</si>
  <si>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</si>
  <si>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</si>
  <si>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</si>
  <si>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</si>
  <si>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</si>
  <si>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</si>
  <si>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</si>
  <si>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</si>
  <si>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</si>
  <si>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</si>
  <si>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</si>
  <si>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</si>
  <si>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</si>
  <si>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</si>
  <si>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</si>
  <si>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</si>
  <si>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</si>
  <si>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</si>
  <si>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</si>
  <si>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</si>
  <si>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</si>
  <si>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</si>
  <si>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</si>
  <si>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</si>
  <si>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</si>
  <si>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</si>
  <si>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</si>
  <si>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</si>
  <si>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</si>
  <si>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</si>
  <si>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</si>
  <si>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</si>
  <si>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</si>
  <si>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</si>
  <si>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</si>
  <si>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</si>
  <si>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</si>
  <si>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</si>
  <si>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</si>
  <si>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</si>
  <si>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</si>
  <si>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</si>
  <si>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</si>
  <si>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</si>
  <si>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</si>
  <si>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</si>
  <si>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</si>
  <si>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</si>
  <si>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</si>
  <si>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</si>
  <si>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</si>
  <si>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</si>
  <si>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</si>
  <si>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</si>
  <si>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</si>
  <si>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</si>
  <si>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</si>
  <si>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</si>
  <si>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</si>
  <si>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</si>
  <si>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</si>
  <si>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</si>
  <si>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</si>
  <si>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</si>
  <si>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</si>
  <si>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</si>
  <si>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</si>
  <si>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</si>
  <si>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</si>
  <si>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</si>
  <si>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</si>
  <si>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</si>
  <si>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</si>
  <si>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</si>
  <si>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</si>
  <si>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</si>
  <si>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</si>
  <si>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</si>
  <si>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</si>
  <si>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</si>
  <si>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</si>
  <si>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</si>
  <si>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</si>
  <si>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</si>
  <si>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</si>
  <si>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</si>
  <si>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</si>
  <si>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</si>
  <si>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</si>
  <si>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</si>
  <si>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</si>
  <si>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</si>
  <si>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</si>
  <si>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</si>
  <si>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</si>
  <si>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</si>
  <si>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</si>
  <si>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</si>
  <si>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</si>
  <si>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</si>
  <si>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</si>
  <si>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</si>
  <si>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</si>
  <si>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</si>
  <si>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</si>
  <si>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</si>
  <si>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</si>
  <si>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</si>
  <si>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</si>
  <si>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</si>
  <si>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</si>
  <si>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</si>
  <si>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</si>
  <si>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</si>
  <si>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</si>
  <si>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</si>
  <si>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</si>
  <si>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</si>
  <si>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</si>
  <si>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</si>
  <si>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</si>
  <si>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</si>
  <si>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</si>
  <si>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</si>
  <si>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</si>
  <si>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</si>
  <si>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</si>
  <si>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</si>
  <si>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</si>
  <si>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</si>
  <si>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</si>
  <si>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</si>
  <si>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</si>
  <si>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</si>
  <si>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</si>
  <si>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</si>
  <si>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</si>
  <si>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</si>
  <si>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</si>
  <si>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</si>
  <si>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</si>
  <si>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</si>
  <si>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</si>
  <si>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</si>
  <si>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</si>
  <si>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</si>
  <si>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</si>
  <si>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</si>
  <si>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</si>
  <si>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</si>
  <si>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</si>
  <si>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</si>
  <si>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</si>
  <si>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</si>
  <si>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</si>
  <si>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</si>
  <si>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</si>
  <si>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</si>
  <si>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</si>
  <si>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</si>
  <si>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</si>
  <si>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</si>
  <si>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</si>
  <si>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</si>
  <si>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</si>
  <si>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</si>
  <si>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</si>
  <si>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</si>
  <si>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</si>
  <si>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</si>
  <si>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</si>
  <si>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</si>
  <si>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</si>
  <si>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</si>
  <si>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</si>
  <si>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</si>
  <si>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</si>
  <si>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</si>
  <si>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</si>
  <si>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</si>
  <si>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</si>
  <si>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</si>
  <si>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</si>
  <si>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</si>
  <si>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</si>
  <si>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</si>
  <si>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</si>
  <si>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</si>
  <si>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</si>
  <si>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</si>
  <si>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</si>
  <si>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</si>
  <si>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</si>
  <si>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</si>
  <si>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</si>
  <si>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</si>
  <si>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</si>
  <si>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</si>
  <si>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</si>
  <si>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</si>
  <si>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</si>
  <si>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</si>
  <si>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</si>
  <si>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</si>
  <si>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</si>
  <si>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</si>
  <si>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</si>
  <si>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</si>
  <si>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</si>
  <si>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</si>
  <si>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</si>
  <si>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</si>
  <si>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</si>
  <si>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</si>
  <si>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</si>
  <si>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</si>
  <si>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</si>
  <si>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</si>
  <si>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</si>
  <si>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</si>
  <si>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</si>
  <si>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</si>
  <si>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</si>
  <si>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</si>
  <si>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</si>
  <si>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</si>
  <si>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</si>
  <si>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</si>
  <si>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</si>
  <si>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</si>
  <si>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</si>
  <si>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</si>
  <si>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</si>
  <si>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</si>
  <si>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</si>
  <si>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</si>
  <si>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</si>
  <si>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</si>
  <si>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</si>
  <si>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</si>
  <si>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</si>
  <si>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</si>
  <si>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</si>
  <si>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</si>
  <si>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</si>
  <si>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</si>
  <si>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</si>
  <si>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</si>
  <si>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</si>
  <si>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</si>
  <si>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</si>
  <si>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</si>
  <si>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</si>
  <si>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</si>
  <si>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</si>
  <si>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</si>
  <si>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</si>
  <si>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</si>
  <si>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</si>
  <si>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</si>
  <si>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</si>
  <si>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</si>
  <si>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</si>
  <si>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</si>
  <si>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</si>
  <si>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</si>
  <si>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</si>
  <si>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</si>
  <si>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</si>
  <si>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</si>
  <si>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</si>
  <si>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</si>
  <si>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</si>
  <si>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</si>
  <si>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</si>
  <si>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</si>
  <si>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</si>
  <si>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</si>
  <si>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</si>
  <si>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</si>
  <si>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</si>
  <si>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</si>
  <si>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</si>
  <si>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</si>
  <si>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</si>
  <si>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</si>
  <si>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</si>
  <si>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</si>
  <si>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</si>
  <si>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</si>
  <si>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</si>
  <si>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</si>
  <si>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</si>
  <si>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</si>
  <si>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</si>
  <si>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</si>
  <si>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</si>
  <si>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</si>
  <si>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</si>
  <si>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</si>
  <si>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</si>
  <si>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</si>
  <si>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</si>
  <si>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</si>
  <si>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</si>
  <si>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</si>
  <si>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</si>
  <si>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</si>
  <si>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</si>
  <si>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</si>
  <si>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</si>
  <si>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</si>
  <si>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</si>
  <si>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</si>
  <si>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</si>
  <si>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</si>
  <si>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</si>
  <si>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</si>
  <si>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</si>
  <si>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</si>
  <si>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</si>
  <si>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</si>
  <si>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</si>
  <si>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</si>
  <si>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</si>
  <si>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</si>
  <si>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</si>
  <si>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</si>
  <si>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</si>
  <si>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</si>
  <si>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</si>
  <si>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</si>
  <si>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</si>
  <si>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</si>
  <si>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</si>
  <si>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</si>
  <si>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</si>
  <si>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</si>
  <si>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</si>
  <si>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</si>
  <si>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</si>
  <si>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</si>
  <si>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</si>
  <si>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</si>
  <si>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</si>
  <si>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</si>
  <si>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</si>
  <si>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</si>
  <si>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</si>
  <si>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</si>
  <si>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</si>
  <si>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</si>
  <si>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</si>
  <si>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</si>
  <si>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</si>
  <si>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</si>
  <si>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</si>
  <si>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</si>
  <si>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</si>
  <si>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</si>
  <si>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</si>
  <si>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</si>
  <si>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</si>
  <si>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</si>
  <si>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</si>
  <si>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</si>
  <si>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</si>
  <si>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</si>
  <si>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</si>
  <si>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</si>
  <si>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</si>
  <si>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</si>
  <si>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</si>
  <si>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</si>
  <si>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</si>
  <si>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</si>
  <si>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</si>
  <si>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</si>
  <si>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</si>
  <si>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</si>
  <si>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</si>
  <si>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</si>
  <si>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</si>
  <si>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</si>
  <si>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</si>
  <si>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</si>
  <si>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</si>
  <si>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</si>
  <si>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</si>
  <si>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</si>
  <si>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</si>
  <si>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</si>
  <si>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</si>
  <si>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</si>
  <si>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</si>
  <si>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</si>
  <si>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</si>
  <si>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</si>
  <si>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</si>
  <si>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</si>
  <si>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</si>
  <si>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</si>
  <si>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</si>
  <si>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</si>
  <si>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</si>
  <si>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</si>
  <si>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</si>
  <si>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</si>
  <si>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</si>
  <si>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</si>
  <si>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</si>
  <si>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</si>
  <si>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</si>
  <si>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</si>
  <si>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</si>
  <si>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</si>
  <si>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</si>
  <si>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</si>
  <si>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</si>
  <si>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</si>
  <si>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</si>
  <si>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</si>
  <si>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</si>
  <si>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</si>
  <si>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</si>
  <si>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</si>
  <si>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</si>
  <si>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</si>
  <si>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</si>
  <si>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</si>
  <si>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</si>
  <si>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</si>
  <si>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</si>
  <si>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</si>
  <si>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</si>
  <si>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</si>
  <si>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</si>
  <si>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</si>
  <si>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</si>
  <si>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</si>
  <si>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</si>
  <si>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</si>
  <si>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</si>
  <si>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</si>
  <si>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</si>
  <si>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</si>
  <si>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</si>
  <si>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</si>
  <si>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</si>
  <si>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</si>
  <si>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</si>
  <si>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</si>
  <si>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</si>
  <si>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</si>
  <si>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</si>
  <si>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</si>
  <si>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</si>
  <si>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</si>
  <si>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</si>
  <si>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</si>
  <si>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</si>
  <si>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</si>
  <si>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</si>
  <si>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</si>
  <si>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</si>
  <si>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</si>
  <si>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</si>
  <si>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</si>
  <si>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</si>
  <si>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</si>
  <si>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</si>
  <si>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</si>
  <si>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</si>
  <si>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</si>
  <si>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</si>
  <si>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</si>
  <si>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</si>
  <si>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</si>
  <si>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</si>
  <si>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</si>
  <si>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</si>
  <si>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</si>
  <si>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</si>
  <si>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</si>
  <si>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</si>
  <si>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</si>
  <si>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</si>
  <si>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</si>
  <si>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</si>
  <si>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</si>
  <si>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</si>
  <si>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</si>
  <si>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</si>
  <si>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</si>
  <si>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</si>
  <si>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</si>
  <si>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</si>
  <si>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</si>
  <si>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</si>
  <si>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</si>
  <si>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</si>
  <si>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</si>
  <si>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</si>
  <si>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</si>
  <si>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</si>
  <si>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</si>
  <si>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</si>
  <si>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</si>
  <si>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</si>
  <si>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</si>
  <si>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</si>
  <si>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</si>
  <si>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</si>
  <si>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</si>
  <si>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</si>
  <si>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</si>
  <si>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</si>
  <si>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</si>
  <si>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</si>
  <si>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</si>
  <si>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</si>
  <si>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</si>
  <si>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</si>
  <si>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</si>
  <si>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</si>
  <si>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</si>
  <si>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</si>
  <si>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</si>
  <si>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</si>
  <si>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</si>
  <si>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</si>
  <si>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</si>
  <si>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</si>
  <si>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</si>
  <si>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</si>
  <si>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</si>
  <si>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</si>
  <si>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</si>
  <si>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</si>
  <si>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</si>
  <si>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</si>
  <si>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</si>
  <si>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</si>
  <si>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</si>
  <si>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</si>
  <si>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</si>
  <si>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</si>
  <si>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</si>
  <si>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</si>
  <si>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</si>
  <si>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</si>
  <si>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</si>
  <si>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</si>
  <si>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</si>
  <si>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</si>
  <si>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</si>
  <si>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</si>
  <si>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</si>
  <si>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</si>
  <si>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</si>
  <si>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</si>
  <si>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</si>
  <si>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</si>
  <si>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</si>
  <si>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</si>
  <si>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</si>
  <si>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</si>
  <si>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</si>
  <si>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</si>
  <si>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</si>
  <si>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</si>
  <si>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</si>
  <si>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</si>
  <si>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</si>
  <si>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</si>
  <si>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</si>
  <si>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</si>
  <si>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</si>
  <si>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</si>
  <si>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</si>
  <si>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</si>
  <si>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</si>
  <si>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</si>
  <si>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</si>
  <si>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</si>
  <si>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</si>
  <si>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</si>
  <si>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</si>
  <si>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</si>
  <si>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</si>
  <si>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</si>
  <si>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</si>
  <si>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</si>
  <si>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</si>
  <si>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</si>
  <si>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</si>
  <si>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</si>
  <si>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</si>
  <si>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</si>
  <si>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</si>
  <si>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</si>
  <si>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</si>
  <si>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</si>
  <si>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</si>
  <si>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</si>
  <si>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</si>
  <si>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</si>
  <si>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</si>
  <si>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</si>
  <si>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</si>
  <si>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</si>
  <si>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</si>
  <si>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</si>
  <si>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</si>
  <si>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</si>
  <si>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</si>
  <si>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</si>
  <si>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</si>
  <si>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</si>
  <si>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</si>
  <si>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</si>
  <si>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</si>
  <si>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</si>
  <si>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</si>
  <si>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</si>
  <si>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</si>
  <si>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</si>
  <si>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</si>
  <si>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</si>
  <si>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</si>
  <si>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</si>
  <si>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</si>
  <si>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</si>
  <si>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</si>
  <si>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</si>
  <si>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</si>
  <si>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</si>
  <si>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</si>
  <si>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</si>
  <si>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</si>
  <si>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</si>
  <si>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</si>
  <si>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</si>
  <si>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</si>
  <si>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</si>
  <si>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</si>
  <si>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</si>
  <si>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</si>
  <si>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</si>
  <si>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</si>
  <si>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</si>
  <si>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</si>
  <si>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</si>
  <si>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</si>
  <si>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</si>
  <si>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</si>
  <si>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</si>
  <si>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</si>
  <si>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</si>
  <si>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</si>
  <si>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</si>
  <si>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</si>
  <si>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</si>
  <si>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</si>
  <si>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</si>
  <si>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</si>
  <si>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</si>
  <si>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</si>
  <si>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</si>
  <si>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</si>
  <si>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</si>
  <si>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</si>
  <si>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</si>
  <si>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</si>
  <si>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</si>
  <si>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</si>
  <si>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</si>
  <si>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</si>
  <si>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</si>
  <si>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</si>
  <si>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</si>
  <si>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</si>
  <si>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</si>
  <si>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</si>
  <si>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</si>
  <si>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</si>
  <si>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</si>
  <si>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</si>
  <si>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</si>
  <si>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</si>
  <si>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</si>
  <si>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</si>
  <si>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</si>
  <si>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</si>
  <si>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</si>
  <si>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</si>
  <si>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</si>
  <si>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</si>
  <si>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</si>
  <si>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</si>
  <si>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</si>
  <si>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</si>
  <si>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</si>
  <si>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</si>
  <si>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</si>
  <si>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</si>
  <si>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</si>
  <si>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</si>
  <si>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</si>
  <si>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</si>
  <si>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</si>
  <si>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</si>
  <si>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</si>
  <si>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</si>
  <si>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</si>
  <si>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</si>
  <si>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</si>
  <si>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</si>
  <si>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</si>
  <si>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</si>
  <si>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</si>
  <si>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</si>
  <si>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</si>
  <si>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</si>
  <si>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</si>
  <si>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</si>
  <si>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</si>
  <si>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</si>
  <si>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</si>
  <si>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</si>
  <si>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</si>
  <si>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</si>
  <si>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</si>
  <si>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</si>
  <si>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</si>
  <si>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</si>
  <si>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</si>
  <si>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</si>
  <si>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</si>
  <si>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</si>
  <si>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</si>
  <si>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</si>
  <si>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</si>
  <si>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</si>
  <si>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</si>
  <si>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</si>
  <si>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</si>
  <si>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</si>
  <si>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</si>
  <si>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</si>
  <si>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</si>
  <si>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</si>
  <si>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</si>
  <si>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</si>
  <si>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</si>
  <si>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</si>
  <si>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</si>
  <si>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</si>
  <si>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</si>
  <si>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</si>
  <si>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</si>
  <si>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</si>
  <si>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</si>
  <si>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</si>
  <si>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</si>
  <si>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</si>
  <si>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</si>
  <si>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</si>
  <si>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</si>
  <si>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</si>
  <si>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</si>
  <si>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</si>
  <si>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</si>
  <si>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</si>
  <si>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</si>
  <si>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</si>
  <si>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</si>
  <si>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</si>
  <si>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</si>
  <si>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</si>
  <si>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</si>
  <si>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</si>
  <si>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</si>
  <si>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</si>
  <si>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</si>
  <si>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</si>
  <si>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</si>
  <si>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</si>
  <si>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</si>
  <si>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</si>
  <si>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</si>
  <si>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</si>
  <si>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</si>
  <si>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</si>
  <si>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</si>
  <si>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</si>
  <si>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</si>
  <si>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</si>
  <si>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</si>
  <si>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</si>
  <si>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</si>
  <si>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</si>
  <si>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</si>
  <si>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</si>
  <si>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</si>
  <si>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</si>
  <si>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</si>
  <si>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</si>
  <si>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</si>
  <si>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</si>
  <si>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</si>
  <si>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</si>
  <si>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</si>
  <si>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</si>
  <si>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</si>
  <si>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</si>
  <si>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</si>
  <si>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</si>
  <si>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</si>
  <si>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</si>
  <si>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</si>
  <si>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</si>
  <si>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</si>
  <si>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</si>
  <si>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</si>
  <si>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</si>
  <si>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</si>
  <si>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</si>
  <si>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</si>
  <si>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</si>
  <si>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</si>
  <si>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</si>
  <si>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</si>
  <si>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</si>
  <si>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</si>
  <si>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</si>
  <si>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</si>
  <si>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</si>
  <si>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</si>
  <si>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</si>
  <si>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</si>
  <si>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</si>
  <si>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</si>
  <si>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</si>
  <si>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</si>
  <si>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</si>
  <si>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</si>
  <si>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</si>
  <si>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</si>
  <si>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</si>
  <si>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</si>
  <si>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</si>
  <si>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</si>
  <si>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</si>
  <si>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</si>
  <si>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</si>
  <si>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</si>
  <si>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</si>
  <si>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</si>
  <si>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</si>
  <si>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</si>
  <si>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</si>
  <si>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</si>
  <si>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</si>
  <si>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</si>
  <si>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</si>
  <si>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</si>
  <si>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</si>
  <si>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</si>
  <si>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</si>
  <si>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</si>
  <si>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</si>
  <si>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</si>
  <si>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</si>
  <si>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</si>
  <si>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</si>
  <si>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</si>
  <si>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</si>
  <si>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</si>
  <si>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</si>
  <si>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</si>
  <si>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</si>
  <si>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</si>
  <si>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</si>
  <si>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</si>
  <si>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</si>
  <si>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</si>
  <si>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</si>
  <si>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</si>
  <si>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</si>
  <si>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</si>
  <si>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</si>
  <si>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</si>
  <si>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</si>
  <si>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</si>
  <si>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</si>
  <si>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</si>
  <si>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</si>
  <si>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</si>
  <si>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</si>
  <si>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</si>
  <si>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</si>
  <si>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</si>
  <si>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</si>
  <si>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</si>
  <si>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</si>
  <si>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</si>
  <si>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</si>
  <si>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</si>
  <si>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</si>
  <si>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</si>
  <si>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</si>
  <si>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</si>
  <si>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</si>
  <si>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</si>
  <si>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</si>
  <si>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</si>
  <si>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</si>
  <si>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</si>
  <si>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</si>
  <si>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</si>
  <si>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</si>
  <si>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</si>
  <si>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</si>
  <si>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</si>
  <si>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</si>
  <si>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</si>
  <si>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</si>
  <si>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</si>
  <si>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</si>
  <si>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</si>
  <si>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</si>
  <si>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</si>
  <si>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</si>
  <si>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</si>
  <si>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</si>
  <si>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</si>
  <si>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</si>
  <si>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</si>
  <si>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</si>
  <si>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</si>
  <si>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</si>
  <si>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</si>
  <si>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</si>
  <si>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</si>
  <si>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</si>
  <si>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</si>
  <si>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</si>
  <si>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</si>
  <si>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</si>
  <si>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</si>
  <si>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</si>
  <si>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</si>
  <si>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</si>
  <si>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</si>
  <si>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</si>
  <si>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</si>
  <si>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</si>
  <si>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</si>
  <si>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</si>
  <si>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</si>
  <si>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</si>
  <si>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</si>
  <si>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</si>
  <si>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</si>
  <si>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</si>
  <si>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</si>
  <si>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</si>
  <si>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</si>
  <si>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</si>
  <si>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</si>
  <si>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</si>
  <si>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</si>
  <si>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</si>
  <si>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</si>
  <si>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</si>
  <si>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</si>
  <si>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</si>
  <si>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</si>
  <si>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</si>
  <si>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</si>
  <si>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</si>
  <si>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</si>
  <si>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</si>
  <si>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</si>
  <si>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</si>
  <si>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</si>
  <si>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</si>
  <si>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</si>
  <si>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</si>
  <si>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</si>
  <si>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</si>
  <si>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</si>
  <si>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</si>
  <si>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</si>
  <si>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</si>
  <si>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</si>
  <si>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</si>
  <si>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</si>
  <si>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</si>
  <si>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</si>
  <si>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</si>
  <si>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</si>
  <si>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</si>
  <si>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</si>
  <si>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</si>
  <si>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</si>
  <si>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</si>
  <si>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</si>
  <si>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</si>
  <si>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</si>
  <si>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</si>
  <si>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</si>
  <si>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</si>
  <si>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</si>
  <si>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</si>
  <si>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</si>
  <si>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</si>
  <si>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</si>
  <si>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</si>
  <si>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</si>
  <si>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</si>
  <si>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</si>
  <si>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</si>
  <si>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</si>
  <si>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</si>
  <si>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</si>
  <si>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</si>
  <si>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</si>
  <si>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</si>
  <si>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</si>
  <si>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</si>
  <si>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</si>
  <si>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</si>
  <si>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</si>
  <si>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</si>
  <si>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</si>
  <si>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</si>
  <si>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</si>
  <si>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</si>
  <si>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</si>
  <si>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</si>
  <si>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</si>
  <si>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</si>
  <si>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</si>
  <si>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</si>
  <si>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</si>
  <si>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</si>
  <si>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</si>
  <si>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</si>
  <si>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</si>
  <si>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</si>
  <si>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</si>
  <si>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</si>
  <si>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</si>
  <si>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</si>
  <si>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</si>
  <si>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</si>
  <si>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</si>
  <si>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</si>
  <si>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</si>
  <si>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</si>
  <si>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</si>
  <si>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</si>
  <si>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</si>
  <si>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</si>
  <si>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</si>
  <si>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</si>
  <si>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</si>
  <si>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</si>
  <si>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</si>
  <si>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</si>
  <si>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</si>
  <si>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</si>
  <si>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</si>
  <si>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</si>
  <si>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</si>
  <si>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</si>
  <si>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</si>
  <si>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</si>
  <si>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</si>
  <si>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</si>
  <si>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</si>
  <si>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</si>
  <si>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</si>
  <si>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</si>
  <si>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</si>
  <si>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</si>
  <si>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</si>
  <si>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</si>
  <si>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</si>
  <si>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</si>
  <si>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</si>
  <si>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</si>
  <si>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</si>
  <si>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</si>
  <si>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</si>
  <si>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</si>
  <si>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</si>
  <si>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</si>
  <si>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</si>
  <si>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</si>
  <si>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</si>
  <si>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</si>
  <si>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</si>
  <si>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</si>
  <si>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</si>
  <si>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</si>
  <si>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</si>
  <si>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</si>
  <si>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</si>
  <si>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</si>
  <si>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</si>
  <si>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</si>
  <si>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</si>
  <si>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</si>
  <si>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</si>
  <si>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</si>
  <si>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</si>
  <si>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</si>
  <si>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</si>
  <si>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</si>
  <si>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</si>
  <si>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</si>
  <si>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</si>
  <si>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</si>
  <si>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</si>
  <si>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</si>
  <si>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</si>
  <si>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</si>
  <si>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</si>
  <si>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</si>
  <si>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</si>
  <si>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</si>
  <si>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</si>
  <si>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</si>
  <si>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</si>
  <si>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</si>
  <si>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</si>
  <si>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</si>
  <si>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</si>
  <si>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</si>
  <si>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</si>
  <si>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</si>
  <si>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</si>
  <si>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</si>
  <si>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</si>
  <si>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</si>
  <si>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</si>
  <si>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</si>
  <si>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</si>
  <si>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</si>
  <si>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</si>
  <si>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</si>
  <si>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</si>
  <si>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</si>
  <si>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</si>
  <si>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</si>
  <si>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</si>
  <si>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</si>
  <si>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</si>
  <si>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</si>
  <si>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</si>
  <si>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</si>
  <si>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</si>
  <si>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</si>
  <si>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</si>
  <si>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</si>
  <si>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</si>
  <si>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</si>
  <si>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</si>
  <si>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</si>
  <si>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</si>
  <si>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</si>
  <si>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</si>
  <si>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</si>
  <si>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</si>
  <si>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</si>
  <si>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</si>
  <si>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</si>
  <si>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</si>
  <si>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</si>
  <si>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</si>
  <si>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</si>
  <si>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</si>
  <si>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</si>
  <si>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</si>
  <si>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</si>
  <si>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</si>
  <si>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</si>
  <si>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</si>
  <si>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</si>
  <si>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</si>
  <si>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</si>
  <si>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</si>
  <si>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</si>
  <si>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</si>
  <si>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</si>
  <si>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</si>
  <si>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</si>
  <si>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</si>
  <si>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</si>
  <si>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</si>
  <si>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</si>
  <si>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</si>
  <si>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</si>
  <si>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</si>
  <si>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</si>
  <si>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</si>
  <si>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</si>
  <si>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</si>
  <si>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</si>
  <si>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</si>
  <si>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</si>
  <si>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</si>
  <si>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</si>
  <si>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</si>
  <si>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</si>
  <si>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</si>
  <si>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</si>
  <si>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</si>
  <si>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</si>
  <si>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</si>
  <si>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</si>
  <si>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</si>
  <si>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</si>
  <si>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</si>
  <si>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</si>
  <si>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</si>
  <si>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</si>
  <si>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</si>
  <si>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</si>
  <si>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</si>
  <si>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</si>
  <si>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</si>
  <si>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</si>
  <si>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</si>
  <si>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</si>
  <si>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</si>
  <si>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</si>
  <si>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</si>
  <si>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</si>
  <si>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</si>
  <si>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</si>
  <si>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</si>
  <si>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</si>
  <si>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</si>
  <si>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</si>
  <si>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</si>
  <si>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</si>
  <si>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</si>
  <si>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</si>
  <si>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</si>
  <si>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</si>
  <si>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</si>
  <si>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</si>
  <si>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</si>
  <si>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</si>
  <si>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</si>
  <si>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</si>
  <si>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</si>
  <si>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</si>
  <si>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</si>
  <si>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</si>
  <si>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</si>
  <si>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</si>
  <si>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</si>
  <si>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</si>
  <si>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</si>
  <si>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</si>
  <si>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</si>
  <si>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</si>
  <si>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</si>
  <si>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</si>
  <si>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</si>
  <si>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</si>
  <si>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</si>
  <si>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</si>
  <si>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</si>
  <si>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</si>
  <si>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</si>
  <si>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</si>
  <si>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</si>
  <si>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</si>
  <si>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</si>
  <si>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</si>
  <si>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</si>
  <si>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</si>
  <si>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</si>
  <si>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</si>
  <si>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</si>
  <si>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</si>
  <si>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</si>
  <si>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</si>
  <si>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</si>
  <si>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</si>
  <si>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</si>
  <si>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</si>
  <si>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</si>
  <si>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</si>
  <si>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</si>
  <si>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</si>
  <si>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</si>
  <si>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</si>
  <si>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</si>
  <si>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</si>
  <si>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</si>
  <si>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</si>
  <si>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</si>
  <si>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</si>
  <si>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</si>
  <si>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</si>
  <si>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</si>
  <si>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</si>
  <si>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</si>
  <si>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</si>
  <si>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</si>
  <si>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</si>
  <si>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</si>
  <si>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</si>
  <si>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</si>
  <si>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</si>
  <si>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</si>
  <si>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</si>
  <si>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</si>
  <si>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</si>
  <si>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</si>
  <si>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</si>
  <si>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</si>
  <si>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</si>
  <si>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</si>
  <si>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</si>
  <si>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</si>
  <si>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</si>
  <si>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</si>
  <si>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</si>
  <si>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</si>
  <si>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</si>
  <si>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</si>
  <si>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</si>
  <si>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</si>
  <si>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</si>
  <si>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</si>
  <si>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</si>
  <si>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</si>
  <si>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</si>
  <si>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</si>
  <si>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</si>
  <si>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</si>
  <si>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</si>
  <si>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</si>
  <si>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</si>
  <si>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</si>
  <si>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</si>
  <si>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</si>
  <si>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</si>
  <si>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</si>
  <si>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</si>
  <si>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</si>
  <si>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</si>
  <si>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</si>
  <si>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</si>
  <si>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</si>
  <si>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</si>
  <si>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</si>
  <si>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</si>
  <si>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</si>
  <si>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</si>
  <si>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</si>
  <si>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</si>
  <si>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</si>
  <si>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</si>
  <si>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</si>
  <si>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</si>
  <si>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</si>
  <si>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</si>
  <si>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</si>
  <si>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</si>
  <si>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</si>
  <si>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</si>
  <si>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</si>
  <si>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</si>
  <si>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</si>
  <si>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</si>
  <si>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</si>
  <si>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</si>
  <si>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</si>
  <si>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</si>
  <si>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</si>
  <si>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</si>
  <si>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</si>
  <si>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</si>
  <si>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</si>
  <si>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</si>
  <si>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</si>
  <si>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</si>
  <si>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</si>
  <si>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</si>
  <si>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</si>
  <si>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</si>
  <si>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</si>
  <si>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</si>
  <si>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</si>
  <si>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</si>
  <si>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</si>
  <si>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</si>
  <si>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</si>
  <si>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</si>
  <si>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</si>
  <si>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</si>
  <si>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</si>
  <si>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</si>
  <si>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</si>
  <si>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</si>
  <si>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</si>
  <si>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</si>
  <si>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</si>
  <si>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</si>
  <si>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</si>
  <si>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</si>
  <si>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</si>
  <si>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</si>
  <si>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</si>
  <si>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</si>
  <si>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</si>
  <si>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</si>
  <si>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</si>
  <si>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</si>
  <si>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</si>
  <si>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</si>
  <si>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</si>
  <si>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</si>
  <si>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</si>
  <si>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</si>
  <si>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</si>
  <si>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</si>
  <si>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</si>
  <si>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</si>
  <si>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</si>
  <si>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</si>
  <si>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</si>
  <si>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</si>
  <si>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</si>
  <si>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</si>
  <si>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</si>
  <si>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</si>
  <si>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</si>
  <si>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</si>
  <si>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</si>
  <si>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</si>
  <si>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</si>
  <si>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</si>
  <si>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</si>
  <si>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</si>
  <si>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</si>
  <si>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</si>
  <si>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</si>
  <si>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</si>
  <si>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</si>
  <si>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</si>
  <si>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</si>
  <si>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</si>
  <si>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</si>
  <si>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</si>
  <si>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</si>
  <si>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</si>
  <si>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</si>
  <si>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</si>
  <si>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</si>
  <si>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</si>
  <si>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</si>
  <si>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</si>
  <si>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</si>
  <si>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</si>
  <si>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</si>
  <si>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</si>
  <si>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</si>
  <si>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</si>
  <si>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</si>
  <si>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</si>
  <si>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</si>
  <si>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</si>
  <si>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</si>
  <si>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</si>
  <si>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</si>
  <si>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</si>
  <si>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</si>
  <si>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</si>
  <si>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</si>
  <si>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</si>
  <si>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</si>
  <si>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</si>
  <si>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</si>
  <si>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</si>
  <si>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</si>
  <si>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</si>
  <si>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</si>
  <si>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</si>
  <si>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</si>
  <si>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</si>
  <si>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</si>
  <si>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</si>
  <si>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</si>
  <si>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</si>
  <si>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</si>
  <si>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</si>
  <si>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</si>
  <si>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</si>
  <si>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</si>
  <si>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</si>
  <si>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</si>
  <si>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</si>
  <si>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</si>
  <si>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</si>
  <si>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</si>
  <si>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</si>
  <si>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</si>
  <si>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</si>
  <si>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</si>
  <si>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</si>
  <si>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</si>
  <si>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</si>
  <si>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</si>
  <si>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</si>
  <si>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</si>
  <si>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</si>
  <si>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</si>
  <si>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</si>
  <si>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</si>
  <si>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</si>
  <si>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</si>
  <si>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</si>
  <si>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</si>
  <si>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</si>
  <si>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</si>
  <si>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</si>
  <si>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</si>
  <si>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</si>
  <si>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</si>
  <si>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</si>
  <si>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</si>
  <si>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</si>
  <si>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</si>
  <si>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</si>
  <si>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</si>
  <si>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</si>
  <si>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</si>
  <si>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</si>
  <si>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</si>
  <si>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</si>
  <si>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</si>
  <si>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</si>
  <si>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</si>
  <si>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</si>
  <si>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</si>
  <si>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</si>
  <si>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</si>
  <si>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</si>
  <si>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</si>
  <si>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</si>
  <si>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</si>
  <si>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</si>
  <si>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</si>
  <si>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</si>
  <si>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</si>
  <si>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</si>
  <si>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</si>
  <si>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</si>
  <si>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</si>
  <si>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</si>
  <si>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</si>
  <si>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</si>
  <si>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</si>
  <si>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</si>
  <si>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</si>
  <si>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</si>
  <si>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</si>
  <si>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</si>
  <si>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</si>
  <si>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</si>
  <si>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</si>
  <si>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</si>
  <si>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</si>
  <si>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</si>
  <si>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</si>
  <si>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</si>
  <si>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</si>
  <si>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</si>
  <si>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</si>
  <si>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</si>
  <si>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</si>
  <si>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</si>
  <si>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</si>
  <si>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</si>
  <si>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</si>
  <si>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</si>
  <si>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</si>
  <si>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</si>
  <si>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</si>
  <si>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</si>
  <si>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</si>
  <si>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</si>
  <si>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</si>
  <si>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</si>
  <si>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</si>
  <si>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</si>
  <si>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</si>
  <si>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</si>
  <si>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</si>
  <si>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</si>
  <si>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</si>
  <si>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</si>
  <si>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</si>
  <si>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</si>
  <si>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</si>
  <si>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</si>
  <si>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</si>
  <si>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</si>
  <si>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</si>
  <si>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</si>
  <si>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</si>
  <si>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</si>
  <si>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</si>
  <si>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</si>
  <si>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</si>
  <si>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</si>
  <si>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</si>
  <si>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</si>
  <si>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</si>
  <si>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</si>
  <si>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</si>
  <si>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</si>
  <si>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</si>
  <si>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</si>
  <si>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</si>
  <si>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</si>
  <si>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</si>
  <si>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</si>
  <si>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</si>
  <si>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</si>
  <si>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</si>
  <si>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</si>
  <si>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</si>
  <si>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</si>
  <si>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</si>
  <si>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</si>
  <si>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</si>
  <si>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</si>
  <si>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</si>
  <si>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</si>
  <si>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</si>
  <si>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</si>
  <si>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</si>
  <si>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</si>
  <si>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</si>
  <si>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</si>
  <si>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</si>
  <si>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</si>
  <si>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</si>
  <si>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</si>
  <si>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</si>
  <si>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</si>
  <si>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</si>
  <si>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</si>
  <si>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</si>
  <si>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</si>
  <si>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</si>
  <si>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</si>
  <si>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</si>
  <si>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</si>
  <si>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</si>
  <si>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</si>
  <si>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</si>
  <si>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</si>
  <si>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</si>
  <si>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</si>
  <si>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</si>
  <si>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</si>
  <si>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</si>
  <si>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</si>
  <si>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</si>
  <si>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</si>
  <si>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</si>
  <si>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</si>
  <si>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</si>
  <si>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</si>
  <si>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</si>
  <si>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</si>
  <si>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</si>
  <si>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</si>
  <si>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</si>
  <si>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</si>
  <si>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</si>
  <si>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</si>
  <si>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</si>
  <si>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</si>
  <si>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</si>
  <si>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</si>
  <si>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</si>
  <si>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</si>
  <si>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</si>
  <si>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</si>
  <si>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</si>
  <si>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</si>
  <si>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</si>
  <si>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</si>
  <si>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</si>
  <si>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</si>
  <si>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</si>
  <si>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</si>
  <si>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</si>
  <si>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</si>
  <si>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</si>
  <si>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</si>
  <si>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</si>
  <si>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</si>
  <si>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</si>
  <si>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</si>
  <si>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</si>
  <si>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</si>
  <si>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</si>
  <si>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</si>
  <si>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</si>
  <si>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</si>
  <si>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</si>
  <si>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</si>
  <si>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</si>
  <si>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</si>
  <si>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</si>
  <si>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</si>
  <si>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</si>
  <si>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</si>
  <si>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</si>
  <si>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</si>
  <si>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</si>
  <si>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</si>
  <si>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</si>
  <si>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</si>
  <si>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</si>
  <si>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</si>
  <si>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</si>
  <si>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</si>
  <si>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</si>
  <si>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</si>
  <si>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</si>
  <si>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</si>
  <si>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</si>
  <si>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</si>
  <si>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</si>
  <si>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</si>
  <si>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</si>
  <si>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</si>
  <si>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</si>
  <si>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</si>
  <si>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</si>
  <si>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</si>
  <si>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</si>
  <si>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</si>
  <si>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</si>
  <si>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</si>
  <si>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</si>
  <si>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</si>
  <si>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</si>
  <si>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</si>
  <si>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</si>
  <si>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</si>
  <si>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</si>
  <si>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</si>
  <si>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</si>
  <si>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</si>
  <si>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</si>
  <si>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</si>
  <si>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</si>
  <si>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</si>
  <si>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</si>
  <si>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</si>
  <si>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</si>
  <si>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</si>
  <si>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</si>
  <si>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</si>
  <si>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</si>
  <si>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</si>
  <si>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</si>
  <si>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</si>
  <si>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</si>
  <si>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</si>
  <si>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</si>
  <si>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</si>
  <si>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</si>
  <si>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</si>
  <si>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</si>
  <si>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</si>
  <si>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</si>
  <si>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</si>
  <si>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</si>
  <si>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</si>
  <si>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</si>
  <si>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</si>
  <si>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</si>
  <si>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</si>
  <si>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</si>
  <si>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</si>
  <si>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</si>
  <si>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</si>
  <si>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</si>
  <si>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</si>
  <si>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</si>
  <si>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</si>
  <si>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</si>
  <si>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</si>
  <si>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</si>
  <si>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</si>
  <si>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</si>
  <si>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</si>
  <si>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</si>
  <si>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</si>
  <si>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</si>
  <si>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</si>
  <si>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</si>
  <si>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</si>
  <si>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</si>
  <si>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</si>
  <si>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</si>
  <si>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</si>
  <si>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</si>
  <si>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</si>
  <si>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</si>
  <si>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</si>
  <si>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</si>
  <si>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</si>
  <si>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</si>
  <si>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</si>
  <si>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</si>
  <si>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</si>
  <si>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</si>
  <si>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</si>
  <si>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</si>
  <si>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</si>
  <si>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</si>
  <si>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</si>
  <si>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</si>
  <si>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</si>
  <si>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</si>
  <si>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</si>
  <si>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</si>
  <si>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</si>
  <si>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</si>
  <si>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</si>
  <si>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</si>
  <si>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</si>
  <si>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</si>
  <si>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</si>
  <si>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</si>
  <si>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</si>
  <si>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</si>
  <si>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</si>
  <si>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</si>
  <si>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</si>
  <si>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</si>
  <si>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</si>
  <si>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</si>
  <si>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</si>
  <si>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</si>
  <si>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</si>
  <si>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</si>
  <si>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</si>
  <si>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</si>
  <si>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</si>
  <si>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</si>
  <si>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</si>
  <si>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</si>
  <si>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</si>
  <si>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</si>
  <si>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</si>
  <si>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</si>
  <si>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</si>
  <si>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</si>
  <si>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</si>
  <si>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</si>
  <si>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</si>
  <si>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</si>
  <si>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</si>
  <si>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</si>
  <si>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</si>
  <si>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</si>
  <si>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</si>
  <si>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</si>
  <si>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</si>
  <si>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</si>
  <si>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</si>
  <si>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</si>
  <si>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</si>
  <si>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</si>
  <si>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</si>
  <si>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</si>
  <si>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</si>
  <si>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</si>
  <si>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</si>
  <si>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</si>
  <si>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</si>
  <si>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</si>
  <si>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</si>
  <si>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</si>
  <si>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</si>
  <si>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</si>
  <si>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</si>
  <si>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</si>
  <si>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</si>
  <si>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</si>
  <si>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</si>
  <si>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</si>
  <si>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</si>
  <si>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</si>
  <si>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</si>
  <si>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</si>
  <si>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</si>
  <si>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</si>
  <si>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</si>
  <si>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</si>
  <si>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</si>
  <si>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</si>
  <si>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</si>
  <si>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</si>
  <si>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</si>
  <si>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</si>
  <si>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</si>
  <si>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</si>
  <si>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</si>
  <si>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</si>
  <si>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</si>
  <si>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</si>
  <si>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</si>
  <si>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</si>
  <si>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</si>
  <si>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</si>
  <si>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</si>
  <si>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</si>
  <si>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</si>
  <si>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</si>
  <si>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</si>
  <si>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</si>
  <si>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</si>
  <si>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</si>
  <si>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</si>
  <si>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</si>
  <si>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</si>
  <si>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</si>
  <si>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</si>
  <si>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</si>
  <si>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</si>
  <si>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</si>
  <si>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</si>
  <si>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</si>
  <si>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</si>
  <si>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</si>
  <si>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</si>
  <si>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</si>
  <si>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</si>
  <si>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</si>
  <si>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</si>
  <si>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</si>
  <si>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</si>
  <si>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</si>
  <si>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</si>
  <si>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</si>
  <si>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</si>
  <si>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</si>
  <si>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</si>
  <si>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</si>
  <si>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</si>
  <si>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</si>
  <si>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</si>
  <si>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</si>
  <si>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</si>
  <si>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</si>
  <si>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</si>
  <si>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</si>
  <si>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</si>
  <si>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</si>
  <si>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</si>
  <si>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</si>
  <si>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</si>
  <si>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</si>
  <si>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</si>
  <si>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</si>
  <si>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</si>
  <si>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</si>
  <si>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</si>
  <si>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</si>
  <si>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</si>
  <si>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</si>
  <si>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</si>
  <si>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</si>
  <si>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</si>
  <si>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</si>
  <si>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</si>
  <si>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</si>
  <si>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</si>
  <si>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</si>
  <si>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</si>
  <si>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</si>
  <si>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</si>
  <si>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</si>
  <si>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</si>
  <si>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</si>
  <si>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</si>
  <si>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</si>
  <si>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</si>
  <si>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</si>
  <si>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</si>
  <si>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</si>
  <si>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</si>
  <si>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</si>
  <si>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</si>
  <si>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</si>
  <si>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</si>
  <si>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</si>
  <si>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</si>
  <si>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</si>
  <si>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</si>
  <si>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</si>
  <si>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</si>
  <si>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</si>
  <si>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</si>
  <si>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</si>
  <si>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</si>
  <si>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</si>
  <si>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</si>
  <si>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</si>
  <si>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</si>
  <si>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</si>
  <si>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</si>
  <si>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</si>
  <si>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</si>
  <si>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</si>
  <si>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</si>
  <si>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</si>
  <si>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</si>
  <si>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</si>
  <si>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</si>
  <si>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</si>
  <si>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</si>
  <si>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</si>
  <si>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</si>
  <si>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</si>
  <si>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</si>
  <si>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</si>
  <si>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</si>
  <si>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</si>
  <si>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</si>
  <si>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</si>
  <si>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</si>
  <si>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</si>
  <si>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</si>
  <si>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</si>
  <si>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</si>
  <si>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</si>
  <si>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</si>
  <si>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</si>
  <si>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</si>
  <si>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</si>
  <si>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</si>
  <si>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</si>
  <si>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</si>
  <si>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</si>
  <si>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</si>
  <si>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</si>
  <si>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</si>
  <si>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</si>
  <si>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</si>
  <si>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</si>
  <si>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</si>
  <si>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</si>
  <si>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</si>
  <si>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</si>
  <si>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</si>
  <si>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</si>
  <si>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</si>
  <si>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</si>
  <si>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</si>
  <si>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</si>
  <si>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</si>
  <si>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</si>
  <si>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</si>
  <si>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</si>
  <si>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</si>
  <si>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</si>
  <si>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</si>
  <si>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</si>
  <si>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</si>
  <si>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</si>
  <si>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</si>
  <si>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</si>
  <si>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</si>
  <si>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</si>
  <si>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</si>
  <si>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</si>
  <si>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</si>
  <si>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</si>
  <si>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</si>
  <si>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</si>
  <si>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</si>
  <si>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</si>
  <si>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</si>
  <si>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</si>
  <si>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</si>
  <si>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</si>
  <si>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</si>
  <si>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</si>
  <si>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</si>
  <si>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</si>
  <si>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</si>
  <si>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</si>
  <si>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</si>
  <si>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</si>
  <si>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</si>
  <si>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</si>
  <si>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</si>
  <si>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</si>
  <si>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</si>
  <si>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</si>
  <si>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</si>
  <si>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</si>
  <si>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</si>
  <si>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</si>
  <si>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</si>
  <si>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</si>
  <si>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</si>
  <si>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</si>
  <si>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</si>
  <si>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</si>
  <si>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</si>
  <si>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</si>
  <si>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</si>
  <si>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</si>
  <si>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</si>
  <si>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</si>
  <si>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</si>
  <si>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</si>
  <si>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</si>
  <si>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</si>
  <si>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</si>
  <si>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</si>
  <si>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</si>
  <si>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</si>
  <si>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</si>
  <si>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</si>
  <si>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</si>
  <si>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</si>
  <si>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</si>
  <si>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</si>
  <si>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</si>
  <si>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</si>
  <si>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</si>
  <si>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</si>
  <si>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</si>
  <si>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</si>
  <si>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</si>
  <si>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</si>
  <si>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</si>
  <si>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</si>
  <si>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</si>
  <si>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</si>
  <si>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</si>
  <si>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</si>
  <si>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</si>
  <si>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</si>
  <si>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</si>
  <si>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</si>
  <si>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</si>
  <si>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</si>
  <si>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</si>
  <si>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</si>
  <si>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</si>
  <si>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</si>
  <si>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</si>
  <si>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</si>
  <si>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</si>
  <si>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</si>
  <si>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</si>
  <si>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</si>
  <si>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</si>
  <si>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</si>
  <si>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</si>
  <si>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</si>
  <si>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</si>
  <si>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</si>
  <si>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</si>
  <si>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</si>
  <si>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</si>
  <si>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</si>
  <si>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</si>
  <si>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</si>
  <si>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</si>
  <si>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</si>
  <si>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</si>
  <si>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</si>
  <si>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</si>
  <si>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</si>
  <si>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</si>
  <si>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</si>
  <si>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</si>
  <si>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</si>
  <si>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</si>
  <si>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</si>
  <si>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</si>
  <si>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</si>
  <si>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</si>
  <si>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</si>
  <si>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</si>
  <si>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</si>
  <si>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</si>
  <si>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</si>
  <si>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</si>
  <si>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</si>
  <si>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</si>
  <si>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</si>
  <si>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</si>
  <si>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</si>
  <si>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</si>
  <si>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</si>
  <si>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</si>
  <si>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</si>
  <si>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</si>
  <si>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</si>
  <si>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</si>
  <si>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</si>
  <si>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</si>
  <si>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</si>
  <si>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</si>
  <si>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</si>
  <si>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</si>
  <si>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</si>
  <si>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</si>
  <si>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</si>
  <si>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</si>
  <si>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</si>
  <si>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</si>
  <si>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</si>
  <si>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</si>
  <si>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</si>
  <si>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</si>
  <si>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</si>
  <si>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</si>
  <si>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</si>
  <si>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</si>
  <si>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</si>
  <si>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</si>
  <si>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</si>
  <si>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</si>
  <si>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</si>
  <si>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</si>
  <si>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</si>
  <si>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</si>
  <si>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</si>
  <si>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</si>
  <si>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</si>
  <si>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</si>
  <si>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</si>
  <si>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</si>
  <si>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</si>
  <si>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</si>
  <si>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</si>
  <si>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</si>
  <si>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</si>
  <si>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</si>
  <si>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</si>
  <si>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</si>
  <si>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</si>
  <si>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</si>
  <si>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</si>
  <si>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</si>
  <si>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</si>
  <si>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</si>
  <si>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</si>
  <si>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</si>
  <si>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</si>
  <si>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</si>
  <si>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</si>
  <si>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</si>
  <si>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</si>
  <si>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</si>
  <si>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</si>
  <si>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</si>
  <si>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</si>
  <si>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</si>
  <si>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</si>
  <si>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</si>
  <si>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</si>
  <si>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</si>
  <si>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</si>
  <si>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</si>
  <si>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</si>
  <si>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</si>
  <si>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</si>
  <si>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</si>
  <si>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</si>
  <si>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</si>
  <si>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</si>
  <si>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</si>
  <si>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</si>
  <si>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</si>
  <si>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</si>
  <si>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</si>
  <si>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</si>
  <si>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</si>
  <si>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</si>
  <si>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</si>
  <si>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</si>
  <si>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</si>
  <si>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</si>
  <si>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</si>
  <si>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</si>
  <si>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</si>
  <si>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</si>
  <si>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</si>
  <si>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</si>
  <si>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</si>
  <si>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</si>
  <si>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</si>
  <si>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</si>
  <si>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</si>
  <si>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</si>
  <si>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</si>
  <si>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</si>
  <si>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</si>
  <si>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</si>
  <si>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</si>
  <si>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</si>
  <si>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</si>
  <si>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</si>
  <si>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</si>
  <si>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</si>
  <si>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</si>
  <si>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</si>
  <si>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</si>
  <si>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</si>
  <si>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</si>
  <si>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</si>
  <si>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</si>
  <si>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</si>
  <si>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</si>
  <si>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</si>
  <si>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</si>
  <si>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</si>
  <si>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</si>
  <si>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</si>
  <si>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</si>
  <si>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</si>
  <si>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</si>
  <si>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</si>
  <si>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</si>
  <si>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</si>
  <si>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</si>
  <si>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</si>
  <si>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</si>
  <si>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</si>
  <si>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</si>
  <si>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</si>
  <si>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</si>
  <si>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</si>
  <si>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</si>
  <si>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</si>
  <si>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</si>
  <si>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</si>
  <si>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</si>
  <si>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</si>
  <si>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</si>
  <si>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</si>
  <si>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</si>
  <si>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</si>
  <si>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</si>
  <si>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</si>
  <si>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</si>
  <si>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</si>
  <si>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</si>
  <si>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</si>
  <si>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</si>
  <si>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</si>
  <si>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</si>
  <si>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</si>
  <si>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</si>
  <si>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</si>
  <si>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</si>
  <si>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</si>
  <si>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</si>
  <si>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</si>
  <si>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</si>
  <si>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</si>
  <si>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</si>
  <si>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</si>
  <si>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</si>
  <si>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</si>
  <si>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</si>
  <si>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</si>
  <si>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</si>
  <si>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</si>
  <si>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</si>
  <si>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</si>
  <si>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</si>
  <si>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</si>
  <si>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</si>
  <si>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</si>
  <si>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</si>
  <si>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</si>
  <si>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</si>
  <si>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</si>
  <si>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</si>
  <si>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</si>
  <si>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</si>
  <si>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</si>
  <si>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</si>
  <si>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</si>
  <si>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</si>
  <si>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</si>
  <si>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</si>
  <si>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</si>
  <si>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</si>
  <si>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</si>
  <si>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</si>
  <si>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</si>
  <si>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</si>
  <si>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</si>
  <si>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</si>
  <si>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</si>
  <si>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</si>
  <si>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</si>
  <si>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</si>
  <si>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</si>
  <si>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</si>
  <si>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</si>
  <si>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</si>
  <si>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</si>
  <si>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</si>
  <si>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</si>
  <si>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</si>
  <si>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</si>
  <si>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</si>
  <si>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</si>
  <si>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</si>
  <si>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</si>
  <si>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</si>
  <si>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</si>
  <si>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</si>
  <si>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</si>
  <si>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</si>
  <si>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</si>
  <si>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</si>
  <si>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</si>
  <si>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</si>
  <si>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</si>
  <si>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</si>
  <si>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</si>
  <si>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</si>
  <si>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</si>
  <si>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</si>
  <si>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</si>
  <si>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</si>
  <si>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</si>
  <si>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</si>
  <si>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</si>
  <si>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</si>
  <si>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</si>
  <si>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</si>
  <si>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</si>
  <si>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</si>
  <si>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</si>
  <si>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</si>
  <si>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</si>
  <si>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</si>
  <si>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</si>
  <si>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</si>
  <si>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</si>
  <si>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</si>
  <si>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</si>
  <si>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</si>
  <si>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</si>
  <si>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</si>
  <si>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</si>
  <si>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</si>
  <si>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</si>
  <si>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</si>
  <si>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</si>
  <si>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</si>
  <si>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</si>
  <si>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</si>
  <si>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</si>
  <si>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</si>
  <si>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</si>
  <si>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</si>
  <si>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</si>
  <si>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</si>
  <si>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</si>
  <si>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</si>
  <si>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</si>
  <si>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</si>
  <si>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</si>
  <si>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</si>
  <si>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</si>
  <si>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</si>
  <si>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</si>
  <si>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</si>
  <si>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</si>
  <si>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</si>
  <si>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</si>
  <si>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</si>
  <si>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</si>
  <si>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</si>
  <si>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</si>
  <si>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</si>
  <si>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</si>
  <si>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</si>
  <si>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</si>
  <si>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</si>
  <si>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</si>
  <si>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</si>
  <si>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</si>
  <si>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</si>
  <si>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</si>
  <si>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</si>
  <si>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</si>
  <si>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</si>
  <si>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</si>
  <si>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</si>
  <si>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</si>
  <si>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</si>
  <si>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</si>
  <si>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</si>
  <si>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</si>
  <si>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</si>
  <si>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</si>
  <si>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</si>
  <si>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</si>
  <si>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</si>
  <si>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</si>
  <si>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</si>
  <si>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</si>
  <si>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</si>
  <si>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</si>
  <si>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</si>
  <si>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</si>
  <si>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</si>
  <si>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</si>
  <si>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</si>
  <si>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</si>
  <si>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</si>
  <si>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</si>
  <si>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</si>
  <si>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</si>
  <si>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</si>
  <si>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</si>
  <si>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</si>
  <si>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</si>
  <si>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</si>
  <si>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</si>
  <si>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</si>
  <si>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</si>
  <si>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</si>
  <si>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</si>
  <si>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</si>
  <si>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</si>
  <si>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</si>
  <si>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</si>
  <si>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</si>
  <si>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</si>
  <si>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</si>
  <si>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</si>
  <si>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</si>
  <si>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</si>
  <si>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</si>
  <si>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</si>
  <si>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</si>
  <si>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</si>
  <si>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</si>
  <si>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</si>
  <si>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</si>
  <si>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</si>
  <si>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</si>
  <si>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</si>
  <si>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</si>
  <si>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</si>
  <si>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</si>
  <si>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</si>
  <si>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</si>
  <si>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</si>
  <si>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</si>
  <si>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</si>
  <si>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</si>
  <si>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</si>
  <si>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</si>
  <si>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</si>
  <si>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</si>
  <si>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</si>
  <si>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</si>
  <si>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</si>
  <si>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</si>
  <si>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</si>
  <si>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</si>
  <si>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</si>
  <si>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</si>
  <si>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</si>
  <si>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</si>
  <si>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</si>
  <si>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</si>
  <si>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</si>
  <si>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</si>
  <si>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</si>
  <si>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</si>
  <si>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</si>
  <si>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</si>
  <si>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</si>
  <si>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</si>
  <si>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</si>
  <si>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</si>
  <si>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</si>
  <si>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</si>
  <si>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</si>
  <si>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</si>
  <si>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</si>
  <si>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</si>
  <si>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</si>
  <si>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</si>
  <si>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</si>
  <si>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</si>
  <si>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</si>
  <si>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</si>
  <si>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</si>
  <si>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</si>
  <si>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</si>
  <si>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</si>
  <si>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</si>
  <si>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</si>
  <si>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</si>
  <si>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</si>
  <si>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</si>
  <si>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</si>
  <si>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</si>
  <si>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</si>
  <si>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</si>
  <si>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</si>
  <si>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</si>
  <si>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</si>
  <si>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</si>
  <si>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</si>
  <si>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</si>
  <si>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</si>
  <si>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</si>
  <si>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</si>
  <si>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</si>
  <si>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</si>
  <si>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</si>
  <si>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</si>
  <si>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</si>
  <si>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</si>
  <si>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</si>
  <si>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</si>
  <si>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</si>
  <si>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</si>
  <si>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</si>
  <si>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</si>
  <si>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</si>
  <si>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</si>
  <si>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</si>
  <si>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</si>
  <si>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</si>
  <si>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</si>
  <si>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</si>
  <si>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</si>
  <si>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</si>
  <si>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</si>
  <si>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</si>
  <si>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</si>
  <si>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</si>
  <si>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</si>
  <si>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</si>
  <si>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</si>
  <si>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</si>
  <si>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</si>
  <si>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</si>
  <si>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</si>
  <si>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</si>
  <si>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</si>
  <si>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</si>
  <si>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</si>
  <si>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</si>
  <si>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</si>
  <si>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</si>
  <si>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</si>
  <si>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</si>
  <si>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</si>
  <si>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</si>
  <si>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</si>
  <si>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</si>
  <si>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</si>
  <si>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</si>
  <si>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</si>
  <si>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</si>
  <si>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</si>
  <si>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</si>
  <si>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</si>
  <si>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</si>
  <si>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</si>
  <si>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</si>
  <si>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</si>
  <si>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</si>
  <si>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</si>
  <si>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</si>
  <si>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</si>
  <si>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</si>
  <si>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</si>
  <si>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</si>
  <si>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</si>
  <si>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</si>
  <si>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</si>
  <si>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</si>
  <si>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</si>
  <si>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</si>
  <si>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</si>
  <si>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</si>
  <si>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</si>
  <si>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</si>
  <si>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</si>
  <si>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</si>
  <si>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</si>
  <si>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</si>
  <si>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</si>
  <si>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</si>
  <si>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</si>
  <si>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</si>
  <si>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</si>
  <si>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</si>
  <si>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</si>
  <si>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</si>
  <si>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</si>
  <si>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</si>
  <si>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</si>
  <si>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</si>
  <si>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</si>
  <si>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</si>
  <si>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</si>
  <si>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</si>
  <si>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</si>
  <si>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</si>
  <si>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</si>
  <si>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</si>
  <si>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</si>
  <si>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</si>
  <si>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</si>
  <si>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</si>
  <si>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</si>
  <si>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</si>
  <si>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</si>
  <si>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</si>
  <si>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</si>
  <si>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</si>
  <si>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</si>
  <si>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</si>
  <si>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</si>
  <si>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</si>
  <si>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</si>
  <si>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</si>
  <si>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</si>
  <si>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</si>
  <si>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</si>
  <si>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</si>
  <si>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</si>
  <si>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</si>
  <si>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</si>
  <si>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</si>
  <si>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</si>
  <si>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</si>
  <si>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</si>
  <si>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</si>
  <si>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</si>
  <si>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</si>
  <si>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</si>
  <si>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</si>
  <si>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</si>
  <si>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</si>
  <si>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</si>
  <si>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</si>
  <si>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</si>
  <si>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</si>
  <si>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</si>
  <si>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</si>
  <si>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</si>
  <si>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</si>
  <si>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</si>
  <si>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</si>
  <si>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</si>
  <si>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</si>
  <si>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</si>
  <si>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</si>
  <si>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</si>
  <si>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</si>
  <si>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</si>
  <si>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</si>
  <si>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</si>
  <si>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</si>
  <si>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</si>
  <si>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</si>
  <si>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</si>
  <si>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</si>
  <si>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</si>
  <si>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</si>
  <si>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</si>
  <si>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</si>
  <si>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</si>
  <si>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</si>
  <si>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</si>
  <si>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</si>
  <si>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</si>
  <si>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</si>
  <si>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</si>
  <si>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</si>
  <si>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</si>
  <si>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</si>
  <si>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</si>
  <si>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</si>
  <si>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</si>
  <si>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</si>
  <si>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</si>
  <si>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</si>
  <si>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</si>
  <si>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</si>
  <si>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</si>
  <si>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</si>
  <si>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</si>
  <si>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</si>
  <si>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</si>
  <si>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</si>
  <si>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</si>
  <si>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</si>
  <si>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</si>
  <si>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</si>
  <si>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</si>
  <si>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</si>
  <si>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</si>
  <si>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</si>
  <si>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</si>
  <si>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</si>
  <si>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</si>
  <si>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</si>
  <si>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</si>
  <si>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</si>
  <si>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</si>
  <si>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</si>
  <si>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</si>
  <si>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</si>
  <si>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</si>
  <si>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</si>
  <si>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</si>
  <si>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</si>
  <si>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</si>
  <si>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</si>
  <si>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</si>
  <si>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</si>
  <si>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</si>
  <si>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</si>
  <si>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</si>
  <si>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</si>
  <si>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</si>
  <si>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</si>
  <si>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</si>
  <si>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</si>
  <si>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</si>
  <si>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</si>
  <si>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</si>
  <si>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</si>
  <si>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</si>
  <si>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</si>
  <si>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</si>
  <si>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</si>
  <si>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</si>
  <si>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</si>
  <si>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</si>
  <si>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</si>
  <si>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</si>
  <si>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</si>
  <si>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</si>
  <si>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</si>
  <si>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</si>
  <si>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</si>
  <si>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</si>
  <si>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</si>
  <si>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</si>
  <si>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</si>
  <si>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</si>
  <si>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</si>
  <si>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</si>
  <si>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</si>
  <si>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</si>
  <si>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</si>
  <si>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</si>
  <si>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</si>
  <si>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</si>
  <si>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</si>
  <si>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</si>
  <si>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</si>
  <si>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</si>
  <si>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</si>
  <si>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</si>
  <si>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</si>
  <si>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</si>
  <si>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</si>
  <si>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</si>
  <si>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</si>
  <si>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</si>
  <si>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</si>
  <si>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</si>
  <si>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</si>
  <si>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</si>
  <si>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</si>
  <si>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</si>
  <si>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</si>
  <si>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</si>
  <si>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</si>
  <si>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</si>
  <si>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</si>
  <si>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</si>
  <si>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</si>
  <si>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</si>
  <si>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</si>
  <si>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</si>
  <si>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</si>
  <si>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</si>
  <si>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</si>
  <si>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</si>
  <si>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</si>
  <si>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</si>
  <si>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</si>
  <si>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</si>
  <si>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</si>
  <si>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</si>
  <si>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</si>
  <si>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</si>
  <si>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</si>
  <si>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</si>
  <si>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</si>
  <si>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</si>
  <si>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</si>
  <si>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</si>
  <si>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</si>
  <si>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</si>
  <si>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</si>
  <si>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</si>
  <si>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</si>
  <si>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</si>
  <si>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</si>
  <si>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</si>
  <si>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</si>
  <si>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</si>
  <si>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</si>
  <si>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</si>
  <si>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</si>
  <si>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</si>
  <si>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</si>
  <si>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</si>
  <si>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</si>
  <si>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</si>
  <si>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</si>
  <si>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</si>
  <si>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</si>
  <si>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</si>
  <si>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</si>
  <si>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</si>
  <si>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</si>
  <si>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</si>
  <si>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</si>
  <si>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</si>
  <si>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</si>
  <si>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</si>
  <si>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</si>
  <si>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</si>
  <si>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</si>
  <si>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</si>
  <si>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</si>
  <si>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</si>
  <si>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</si>
  <si>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</si>
  <si>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</si>
  <si>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</si>
  <si>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</si>
  <si>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</si>
  <si>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</si>
  <si>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</si>
  <si>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</si>
  <si>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</si>
  <si>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</si>
  <si>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</si>
  <si>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</si>
  <si>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</si>
  <si>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</si>
  <si>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</si>
  <si>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</si>
  <si>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</si>
  <si>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</si>
  <si>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</si>
  <si>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</si>
  <si>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</si>
  <si>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</si>
  <si>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</si>
  <si>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</si>
  <si>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</si>
  <si>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</si>
  <si>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</si>
  <si>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</si>
  <si>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</si>
  <si>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</si>
  <si>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</si>
  <si>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</si>
  <si>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</si>
  <si>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</si>
  <si>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</si>
  <si>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</si>
  <si>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</si>
  <si>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</si>
  <si>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</si>
  <si>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</si>
  <si>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</si>
  <si>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</si>
  <si>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</si>
  <si>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</si>
  <si>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</si>
  <si>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</si>
  <si>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</si>
  <si>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</si>
  <si>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</si>
  <si>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</si>
  <si>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</si>
  <si>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</si>
  <si>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</si>
  <si>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</si>
  <si>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</si>
  <si>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</si>
  <si>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</si>
  <si>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</si>
  <si>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</si>
  <si>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</si>
  <si>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</si>
  <si>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</si>
  <si>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</si>
  <si>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</si>
  <si>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</si>
  <si>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</si>
  <si>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</si>
  <si>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</si>
  <si>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</si>
  <si>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</si>
  <si>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</si>
  <si>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</si>
  <si>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</si>
  <si>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</si>
  <si>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</si>
  <si>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</si>
  <si>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</si>
  <si>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</si>
  <si>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</si>
  <si>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</si>
  <si>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</si>
  <si>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</si>
  <si>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</si>
  <si>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</si>
  <si>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</si>
  <si>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</si>
  <si>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</si>
  <si>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</si>
  <si>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</si>
  <si>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</si>
  <si>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</si>
  <si>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</si>
  <si>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</si>
  <si>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</si>
  <si>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</si>
  <si>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</si>
  <si>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</si>
  <si>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</si>
  <si>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</si>
  <si>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</si>
  <si>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</si>
  <si>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</si>
  <si>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</si>
  <si>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</si>
  <si>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</si>
  <si>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</si>
  <si>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</si>
  <si>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</si>
  <si>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</si>
  <si>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</si>
  <si>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</si>
  <si>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</si>
  <si>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</si>
  <si>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</si>
  <si>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</si>
  <si>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</si>
  <si>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</si>
  <si>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</si>
  <si>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</si>
  <si>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</si>
  <si>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</si>
  <si>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</si>
  <si>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</si>
  <si>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</si>
  <si>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</si>
  <si>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</si>
  <si>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</si>
  <si>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</si>
  <si>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</si>
  <si>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</si>
  <si>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</si>
  <si>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</si>
  <si>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</si>
  <si>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</si>
  <si>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</si>
  <si>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</si>
  <si>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</si>
  <si>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</si>
  <si>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</si>
  <si>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</si>
  <si>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</si>
  <si>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</si>
  <si>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</si>
  <si>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</si>
  <si>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</si>
  <si>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</si>
  <si>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</si>
  <si>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</si>
  <si>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</si>
  <si>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</si>
  <si>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</si>
  <si>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</si>
  <si>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</si>
  <si>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</si>
  <si>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</si>
  <si>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</si>
  <si>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</si>
  <si>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</si>
  <si>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</si>
  <si>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</si>
  <si>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</si>
  <si>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</si>
  <si>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</si>
  <si>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</si>
  <si>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</si>
  <si>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</si>
  <si>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</si>
  <si>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</si>
  <si>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</si>
  <si>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</si>
  <si>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</si>
  <si>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</si>
  <si>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</si>
  <si>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</si>
  <si>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</si>
  <si>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</si>
  <si>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</si>
  <si>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</si>
  <si>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</si>
  <si>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</si>
  <si>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</si>
  <si>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</si>
  <si>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</si>
  <si>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</si>
  <si>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</si>
  <si>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</si>
  <si>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</si>
  <si>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</si>
  <si>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</si>
  <si>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</si>
  <si>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</si>
  <si>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</si>
  <si>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</si>
  <si>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</si>
  <si>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</si>
  <si>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</si>
  <si>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</si>
  <si>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</si>
  <si>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</si>
  <si>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</si>
  <si>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</si>
  <si>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</si>
  <si>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</si>
  <si>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</si>
  <si>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</si>
  <si>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</si>
  <si>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</si>
  <si>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</si>
  <si>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</si>
  <si>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</si>
  <si>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</si>
  <si>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</si>
  <si>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</si>
  <si>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</si>
  <si>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</si>
  <si>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</si>
  <si>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</si>
  <si>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</si>
  <si>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</si>
  <si>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</si>
  <si>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</si>
  <si>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</si>
  <si>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</si>
  <si>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</si>
  <si>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</si>
  <si>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</si>
  <si>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</si>
  <si>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</si>
  <si>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</si>
  <si>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</si>
  <si>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</si>
  <si>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</si>
  <si>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</si>
  <si>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</si>
  <si>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</si>
  <si>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</si>
  <si>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</si>
  <si>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</si>
  <si>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</si>
  <si>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</si>
  <si>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</si>
  <si>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</si>
  <si>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</si>
  <si>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</si>
  <si>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</si>
  <si>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</si>
  <si>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</si>
  <si>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</si>
  <si>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</si>
  <si>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</si>
  <si>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</si>
  <si>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</si>
  <si>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</si>
  <si>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</si>
  <si>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</si>
  <si>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</si>
  <si>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</si>
  <si>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</si>
  <si>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</si>
  <si>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</si>
  <si>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</si>
  <si>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</si>
  <si>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</si>
  <si>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</si>
  <si>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</si>
  <si>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</si>
  <si>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</si>
  <si>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</si>
  <si>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</si>
  <si>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</si>
  <si>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</si>
  <si>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</si>
  <si>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</si>
  <si>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</si>
  <si>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</si>
  <si>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</si>
  <si>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</si>
  <si>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</si>
  <si>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</si>
  <si>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</si>
  <si>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</si>
  <si>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</si>
  <si>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</si>
  <si>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</si>
  <si>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</si>
  <si>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</si>
  <si>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</si>
  <si>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</si>
  <si>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</si>
  <si>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</si>
  <si>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</si>
  <si>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</si>
  <si>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</si>
  <si>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</si>
  <si>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</si>
  <si>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</si>
  <si>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</si>
  <si>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</si>
  <si>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</si>
  <si>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</si>
  <si>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</si>
  <si>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</si>
  <si>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</si>
  <si>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</si>
  <si>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</si>
  <si>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</si>
  <si>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</si>
  <si>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</si>
  <si>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</si>
  <si>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</si>
  <si>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</si>
  <si>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</si>
  <si>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</si>
  <si>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</si>
  <si>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</si>
  <si>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</si>
  <si>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</si>
  <si>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</si>
  <si>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</si>
  <si>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</si>
  <si>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</si>
  <si>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</si>
  <si>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</si>
  <si>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</si>
  <si>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</si>
  <si>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</si>
  <si>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</si>
  <si>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</si>
  <si>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</si>
  <si>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</si>
  <si>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</si>
  <si>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</si>
  <si>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</si>
  <si>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</si>
  <si>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</si>
  <si>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</si>
  <si>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</si>
  <si>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</si>
  <si>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</si>
  <si>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</si>
  <si>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</si>
  <si>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</si>
  <si>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</si>
  <si>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</si>
  <si>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</si>
  <si>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</si>
  <si>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</si>
  <si>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</si>
  <si>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</si>
  <si>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</si>
  <si>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</si>
  <si>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</si>
  <si>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</si>
  <si>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</si>
  <si>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</si>
  <si>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</si>
  <si>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</si>
  <si>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</si>
  <si>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</si>
  <si>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</si>
  <si>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</si>
  <si>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</si>
  <si>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</si>
  <si>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</si>
  <si>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</si>
  <si>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</si>
  <si>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</si>
  <si>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</si>
  <si>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</si>
  <si>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</si>
  <si>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</si>
  <si>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</si>
  <si>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</si>
  <si>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</si>
  <si>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</si>
  <si>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</si>
  <si>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</si>
  <si>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</si>
  <si>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</si>
  <si>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</si>
  <si>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</si>
  <si>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</si>
  <si>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</si>
  <si>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</si>
  <si>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</si>
  <si>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</si>
  <si>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</si>
  <si>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</si>
  <si>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</si>
  <si>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</si>
  <si>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</si>
  <si>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</si>
  <si>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</si>
  <si>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</si>
  <si>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</si>
  <si>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</si>
  <si>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</si>
  <si>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</si>
  <si>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</si>
  <si>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</si>
  <si>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</si>
  <si>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</si>
  <si>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</si>
  <si>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</si>
  <si>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</si>
  <si>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</si>
  <si>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</si>
  <si>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</si>
  <si>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</si>
  <si>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</si>
  <si>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</si>
  <si>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</si>
  <si>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</si>
  <si>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</si>
  <si>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</si>
  <si>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</si>
  <si>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</si>
  <si>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</si>
  <si>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</si>
  <si>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</si>
  <si>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</si>
  <si>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</si>
  <si>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</si>
  <si>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</si>
  <si>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</si>
  <si>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</si>
  <si>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</si>
  <si>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</si>
  <si>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</si>
  <si>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</si>
  <si>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</si>
  <si>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</si>
  <si>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</si>
  <si>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</si>
  <si>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</si>
  <si>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</si>
  <si>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</si>
  <si>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</si>
  <si>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</si>
  <si>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</si>
  <si>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</si>
  <si>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</si>
  <si>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</si>
  <si>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</si>
  <si>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</si>
  <si>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</si>
  <si>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</si>
  <si>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</si>
  <si>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</si>
  <si>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</si>
  <si>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</si>
  <si>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</si>
  <si>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</si>
  <si>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</si>
  <si>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</si>
  <si>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</si>
  <si>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</si>
  <si>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</si>
  <si>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</si>
  <si>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</si>
  <si>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</si>
  <si>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</si>
  <si>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</si>
  <si>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</si>
  <si>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</si>
  <si>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</si>
  <si>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</si>
  <si>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</si>
  <si>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</si>
  <si>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</si>
  <si>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</si>
  <si>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</si>
  <si>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</si>
  <si>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</si>
  <si>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</si>
  <si>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</si>
  <si>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</si>
  <si>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</si>
  <si>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</si>
  <si>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</si>
  <si>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</si>
  <si>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</si>
  <si>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</si>
  <si>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</si>
  <si>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</si>
  <si>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</si>
  <si>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</si>
  <si>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</si>
  <si>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</si>
  <si>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</si>
  <si>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</si>
  <si>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</si>
  <si>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</si>
  <si>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</si>
  <si>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</si>
  <si>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</si>
  <si>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</si>
  <si>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</si>
  <si>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</si>
  <si>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</si>
  <si>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</si>
  <si>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</si>
  <si>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</si>
  <si>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</si>
  <si>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</si>
  <si>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</si>
  <si>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</si>
  <si>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</si>
  <si>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</si>
  <si>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</si>
  <si>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</si>
  <si>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</si>
  <si>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</si>
  <si>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</si>
  <si>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</si>
  <si>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</si>
  <si>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</si>
  <si>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</si>
  <si>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</si>
  <si>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</si>
  <si>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</si>
  <si>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</si>
  <si>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</si>
  <si>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</si>
  <si>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</si>
  <si>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</si>
  <si>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</si>
  <si>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</si>
  <si>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</si>
  <si>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</si>
  <si>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</si>
  <si>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</si>
  <si>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</si>
  <si>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</si>
  <si>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</si>
  <si>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</si>
  <si>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</si>
  <si>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</si>
  <si>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</si>
  <si>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</si>
  <si>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</si>
  <si>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</si>
  <si>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</si>
  <si>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</si>
  <si>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</si>
  <si>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</si>
  <si>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</si>
  <si>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</si>
  <si>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</si>
  <si>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</si>
  <si>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</si>
  <si>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</si>
  <si>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</si>
  <si>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</si>
  <si>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</si>
  <si>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</si>
  <si>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</si>
  <si>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</si>
  <si>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</si>
  <si>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</si>
  <si>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</si>
  <si>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</si>
  <si>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</si>
  <si>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</si>
  <si>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</si>
  <si>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</si>
  <si>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</si>
  <si>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</si>
  <si>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</si>
  <si>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</si>
  <si>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</si>
  <si>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</si>
  <si>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</si>
  <si>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</si>
  <si>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</si>
  <si>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</si>
  <si>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</si>
  <si>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</si>
  <si>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</si>
  <si>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</si>
  <si>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</si>
  <si>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</si>
  <si>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</si>
  <si>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</si>
  <si>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</si>
  <si>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</si>
  <si>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</si>
  <si>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</si>
  <si>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</si>
  <si>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</si>
  <si>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</si>
  <si>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</si>
  <si>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</si>
  <si>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</si>
  <si>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</si>
  <si>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</si>
  <si>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</si>
  <si>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</si>
  <si>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</si>
  <si>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</si>
  <si>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</si>
  <si>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</si>
  <si>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</si>
  <si>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</si>
  <si>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</si>
  <si>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</si>
  <si>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</si>
  <si>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</si>
  <si>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</si>
  <si>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</si>
  <si>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</si>
  <si>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</si>
  <si>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</si>
  <si>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</si>
  <si>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</si>
  <si>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</si>
  <si>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</si>
  <si>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</si>
  <si>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</si>
  <si>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</si>
  <si>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</si>
  <si>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</si>
  <si>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</si>
  <si>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</si>
  <si>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</si>
  <si>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</si>
  <si>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</si>
  <si>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</si>
  <si>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</si>
  <si>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</si>
  <si>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</si>
  <si>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</si>
  <si>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</si>
  <si>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</si>
  <si>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</si>
  <si>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</si>
  <si>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</si>
  <si>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</si>
  <si>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</si>
  <si>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</si>
  <si>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</si>
  <si>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</si>
  <si>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</si>
  <si>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</si>
  <si>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</si>
  <si>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</si>
  <si>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</si>
  <si>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</si>
  <si>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</si>
  <si>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</si>
  <si>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</si>
  <si>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</si>
  <si>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</si>
  <si>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</si>
  <si>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</si>
  <si>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</si>
  <si>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</si>
  <si>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</si>
  <si>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</si>
  <si>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</si>
  <si>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</si>
  <si>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</si>
  <si>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</si>
  <si>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</si>
  <si>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</si>
  <si>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</si>
  <si>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</si>
  <si>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</si>
  <si>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</si>
  <si>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</si>
  <si>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</si>
  <si>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</si>
  <si>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</si>
  <si>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</si>
  <si>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</si>
  <si>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</si>
  <si>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</si>
  <si>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</si>
  <si>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</si>
  <si>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</si>
  <si>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</si>
  <si>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</si>
  <si>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</si>
  <si>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</si>
  <si>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</si>
  <si>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</si>
  <si>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</si>
  <si>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</si>
  <si>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</si>
  <si>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</si>
  <si>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</si>
  <si>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</si>
  <si>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</si>
  <si>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</si>
  <si>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</si>
  <si>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</si>
  <si>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</si>
  <si>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</si>
  <si>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</si>
  <si>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</si>
  <si>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</si>
  <si>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</si>
  <si>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</si>
  <si>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</si>
  <si>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</si>
  <si>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</si>
  <si>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</si>
  <si>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</si>
  <si>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</si>
  <si>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</si>
  <si>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</si>
  <si>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</si>
  <si>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</si>
  <si>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</si>
  <si>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</si>
  <si>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</si>
  <si>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</si>
  <si>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</si>
  <si>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</si>
  <si>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</si>
  <si>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</si>
  <si>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</si>
  <si>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</si>
  <si>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</si>
  <si>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</si>
  <si>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</si>
  <si>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</si>
  <si>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</si>
  <si>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</si>
  <si>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</si>
  <si>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</si>
  <si>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</si>
  <si>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</si>
  <si>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</si>
  <si>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</si>
  <si>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</si>
  <si>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</si>
  <si>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</si>
  <si>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</si>
  <si>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</si>
  <si>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</si>
  <si>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</si>
  <si>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</si>
  <si>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</si>
  <si>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</si>
  <si>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</si>
  <si>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</si>
  <si>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</si>
  <si>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</si>
  <si>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</si>
  <si>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</si>
  <si>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</si>
  <si>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</si>
  <si>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</si>
  <si>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</si>
  <si>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</si>
  <si>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</si>
  <si>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</si>
  <si>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</si>
  <si>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</si>
  <si>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</si>
  <si>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</si>
  <si>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</si>
  <si>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</si>
  <si>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</si>
  <si>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</si>
  <si>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</si>
  <si>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</si>
  <si>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</si>
  <si>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</si>
  <si>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</si>
  <si>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</si>
  <si>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</si>
  <si>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</si>
  <si>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</si>
  <si>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</si>
  <si>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</si>
  <si>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</si>
  <si>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</si>
  <si>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</si>
  <si>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</si>
  <si>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</si>
  <si>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</si>
  <si>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</si>
  <si>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</si>
  <si>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</si>
  <si>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</si>
  <si>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</si>
  <si>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</si>
  <si>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</si>
  <si>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</si>
  <si>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</si>
  <si>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</si>
  <si>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</si>
  <si>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</si>
  <si>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</si>
  <si>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</si>
  <si>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</si>
  <si>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</si>
  <si>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</si>
  <si>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</si>
  <si>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</si>
  <si>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</si>
  <si>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</si>
  <si>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</si>
  <si>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</si>
  <si>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</si>
  <si>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</si>
  <si>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</si>
  <si>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</si>
  <si>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</si>
  <si>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</si>
  <si>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</si>
  <si>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</si>
  <si>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</si>
  <si>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</si>
  <si>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</si>
  <si>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</si>
  <si>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</si>
  <si>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</si>
  <si>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</si>
  <si>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</si>
  <si>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</si>
  <si>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</si>
  <si>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</si>
  <si>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</si>
  <si>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</si>
  <si>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</si>
  <si>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</si>
  <si>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</si>
  <si>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</si>
  <si>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</si>
  <si>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</si>
  <si>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</si>
  <si>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</si>
  <si>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</si>
  <si>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</si>
  <si>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</si>
  <si>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</si>
  <si>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</si>
  <si>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</si>
  <si>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</si>
  <si>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</si>
  <si>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</si>
  <si>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</si>
  <si>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</si>
  <si>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</si>
  <si>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</si>
  <si>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</si>
  <si>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</si>
  <si>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</si>
  <si>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</si>
  <si>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</si>
  <si>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</si>
  <si>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</si>
  <si>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</si>
  <si>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</si>
  <si>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</si>
  <si>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</si>
  <si>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</si>
  <si>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</si>
  <si>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</si>
  <si>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</si>
  <si>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</si>
  <si>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</si>
  <si>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</si>
  <si>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</si>
  <si>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</si>
  <si>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</si>
  <si>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</si>
  <si>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</si>
  <si>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</si>
  <si>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</si>
  <si>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</si>
  <si>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</si>
  <si>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</si>
  <si>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</si>
  <si>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</si>
  <si>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</si>
  <si>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</si>
  <si>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</si>
  <si>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</si>
  <si>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</si>
  <si>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</si>
  <si>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</si>
  <si>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</si>
  <si>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</si>
  <si>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</si>
  <si>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</si>
  <si>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</si>
  <si>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</si>
  <si>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</si>
  <si>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</si>
  <si>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</si>
  <si>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</si>
  <si>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</si>
  <si>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</si>
  <si>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</si>
  <si>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</si>
  <si>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</si>
  <si>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</si>
  <si>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</si>
  <si>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</si>
  <si>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</si>
  <si>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</si>
  <si>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</si>
  <si>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</si>
  <si>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</si>
  <si>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</si>
  <si>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</si>
  <si>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</si>
  <si>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</si>
  <si>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</si>
  <si>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</si>
  <si>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</si>
  <si>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</si>
  <si>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</si>
  <si>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</si>
  <si>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</si>
  <si>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</si>
  <si>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</si>
  <si>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</si>
  <si>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</si>
  <si>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</si>
  <si>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</si>
  <si>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</si>
  <si>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</si>
  <si>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</si>
  <si>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</si>
  <si>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</si>
  <si>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</si>
  <si>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</si>
  <si>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</si>
  <si>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</si>
  <si>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</si>
  <si>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</si>
  <si>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</si>
  <si>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</si>
  <si>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</si>
  <si>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</si>
  <si>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</si>
  <si>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</si>
  <si>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</si>
  <si>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</si>
  <si>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</si>
  <si>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</si>
  <si>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</si>
  <si>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</si>
  <si>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</si>
  <si>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</si>
  <si>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</si>
  <si>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</si>
  <si>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</si>
  <si>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</si>
  <si>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</si>
  <si>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</si>
  <si>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</si>
  <si>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</si>
  <si>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</si>
  <si>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</si>
  <si>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</si>
  <si>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</si>
  <si>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</si>
  <si>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</si>
  <si>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</si>
  <si>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</si>
  <si>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</si>
  <si>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</si>
  <si>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</si>
  <si>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</si>
  <si>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</si>
  <si>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</si>
  <si>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</si>
  <si>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</si>
  <si>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</si>
  <si>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</si>
  <si>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</si>
  <si>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</si>
  <si>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</si>
  <si>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</si>
  <si>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</si>
  <si>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</si>
  <si>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</si>
  <si>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</si>
  <si>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</si>
  <si>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</si>
  <si>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</si>
  <si>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</si>
  <si>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</si>
  <si>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</si>
  <si>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</si>
  <si>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</si>
  <si>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</si>
  <si>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</si>
  <si>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</si>
  <si>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</si>
  <si>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</si>
  <si>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</si>
  <si>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</si>
  <si>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</si>
  <si>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</si>
  <si>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</si>
  <si>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</si>
  <si>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</si>
  <si>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</si>
  <si>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</si>
  <si>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</si>
  <si>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</si>
  <si>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</si>
  <si>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</si>
  <si>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</si>
  <si>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</si>
  <si>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</si>
  <si>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</si>
  <si>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</si>
  <si>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</si>
  <si>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</si>
  <si>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</si>
  <si>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</si>
  <si>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</si>
  <si>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</si>
  <si>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</si>
  <si>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</si>
  <si>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</si>
  <si>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</si>
  <si>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</si>
  <si>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</si>
  <si>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</si>
  <si>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</si>
  <si>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</si>
  <si>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</si>
  <si>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</si>
  <si>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</si>
  <si>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</si>
  <si>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</si>
  <si>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</si>
  <si>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</si>
  <si>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</si>
  <si>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</si>
  <si>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</si>
  <si>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</si>
  <si>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</si>
  <si>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</si>
  <si>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</si>
  <si>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</si>
  <si>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</si>
  <si>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</si>
  <si>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</si>
  <si>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</si>
  <si>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</si>
  <si>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</si>
  <si>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</si>
  <si>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</si>
  <si>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</si>
  <si>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</si>
  <si>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</si>
  <si>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</si>
  <si>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</si>
  <si>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</si>
  <si>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</si>
  <si>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</si>
  <si>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</si>
  <si>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</si>
  <si>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</si>
  <si>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</si>
  <si>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</si>
  <si>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</si>
  <si>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</si>
  <si>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</si>
  <si>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</si>
  <si>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</si>
  <si>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</si>
  <si>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</si>
  <si>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</si>
  <si>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</si>
  <si>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</si>
  <si>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</si>
  <si>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</si>
  <si>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</si>
  <si>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</si>
  <si>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</si>
  <si>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</si>
  <si>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</si>
  <si>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</si>
  <si>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</si>
  <si>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</si>
  <si>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</si>
  <si>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</si>
  <si>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</si>
  <si>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</si>
  <si>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</si>
  <si>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</si>
  <si>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</si>
  <si>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</si>
  <si>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</si>
  <si>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</si>
  <si>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</si>
  <si>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</si>
  <si>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</si>
  <si>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</si>
  <si>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</si>
  <si>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</si>
  <si>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</si>
  <si>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</si>
  <si>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</si>
  <si>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</si>
  <si>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</si>
  <si>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</si>
  <si>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</si>
  <si>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</si>
  <si>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</si>
  <si>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</si>
  <si>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</si>
  <si>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</si>
  <si>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</si>
  <si>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</si>
  <si>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</si>
  <si>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</si>
  <si>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</si>
  <si>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</si>
  <si>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</si>
  <si>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</si>
  <si>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</si>
  <si>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</si>
  <si>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</si>
  <si>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</si>
  <si>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</si>
  <si>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</si>
  <si>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</si>
  <si>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</si>
  <si>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</si>
  <si>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</si>
  <si>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</si>
  <si>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</si>
  <si>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</si>
  <si>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</si>
  <si>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</si>
  <si>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</si>
  <si>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</si>
  <si>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</si>
  <si>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</si>
  <si>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</si>
  <si>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</si>
  <si>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</si>
  <si>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</si>
  <si>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</si>
  <si>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</si>
  <si>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</si>
  <si>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</si>
  <si>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</si>
  <si>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</si>
  <si>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</si>
  <si>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</si>
  <si>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</si>
  <si>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</si>
  <si>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</si>
  <si>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</si>
  <si>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</si>
  <si>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</si>
  <si>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</si>
  <si>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</si>
  <si>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</si>
  <si>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</si>
  <si>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</si>
  <si>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</si>
  <si>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</si>
  <si>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</si>
  <si>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</si>
  <si>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</si>
  <si>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</si>
  <si>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</si>
  <si>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</si>
  <si>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</si>
  <si>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</si>
  <si>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</si>
  <si>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</si>
  <si>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</si>
  <si>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</si>
  <si>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</si>
  <si>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</si>
  <si>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</si>
  <si>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</si>
  <si>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</si>
  <si>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</si>
  <si>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</si>
  <si>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</si>
  <si>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</si>
  <si>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</si>
  <si>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</si>
  <si>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</si>
  <si>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</si>
  <si>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</si>
  <si>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</si>
  <si>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</si>
  <si>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</si>
  <si>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</si>
  <si>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</si>
  <si>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</si>
  <si>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</si>
  <si>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</si>
  <si>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</si>
  <si>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</si>
  <si>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</si>
  <si>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</si>
  <si>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</si>
  <si>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</si>
  <si>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</si>
  <si>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</si>
  <si>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</si>
  <si>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</si>
  <si>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</si>
  <si>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</si>
  <si>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</si>
  <si>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</si>
  <si>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</si>
  <si>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</si>
  <si>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</si>
  <si>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</si>
  <si>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</si>
  <si>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</si>
  <si>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</si>
  <si>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</si>
  <si>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</si>
  <si>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</si>
  <si>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</si>
  <si>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</si>
  <si>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</si>
  <si>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</si>
  <si>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</si>
  <si>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</si>
  <si>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</si>
  <si>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</si>
  <si>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</si>
  <si>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</si>
  <si>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</si>
  <si>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</si>
  <si>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</si>
  <si>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</si>
  <si>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</si>
  <si>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</si>
  <si>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</si>
  <si>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</si>
  <si>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</si>
  <si>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</si>
  <si>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</si>
  <si>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</si>
  <si>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</si>
  <si>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</si>
  <si>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</si>
  <si>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</si>
  <si>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</si>
  <si>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</si>
  <si>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</si>
  <si>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</si>
  <si>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</si>
  <si>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</si>
  <si>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</si>
  <si>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</si>
  <si>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</si>
  <si>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</si>
  <si>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</si>
  <si>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</si>
  <si>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</si>
  <si>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</si>
  <si>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</si>
  <si>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</si>
  <si>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</si>
  <si>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</si>
  <si>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</si>
  <si>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</si>
  <si>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</si>
  <si>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</si>
  <si>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</si>
  <si>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</si>
  <si>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</si>
  <si>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</si>
  <si>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</si>
  <si>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</si>
  <si>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</si>
  <si>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</si>
  <si>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</si>
  <si>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</si>
  <si>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</si>
  <si>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</si>
  <si>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</si>
  <si>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</si>
  <si>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</si>
  <si>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</si>
  <si>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</si>
  <si>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</si>
  <si>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</si>
  <si>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</si>
  <si>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</si>
  <si>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</si>
  <si>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</si>
  <si>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</si>
  <si>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</si>
  <si>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</si>
  <si>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</si>
  <si>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</si>
  <si>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</si>
  <si>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</si>
  <si>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</si>
  <si>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</si>
  <si>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</si>
  <si>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</si>
  <si>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</si>
  <si>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</si>
  <si>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</si>
  <si>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</si>
  <si>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</si>
  <si>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</si>
  <si>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</si>
  <si>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</si>
  <si>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</si>
  <si>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</si>
  <si>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</si>
  <si>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</si>
  <si>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</si>
  <si>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</si>
  <si>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</si>
  <si>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</si>
  <si>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</si>
  <si>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</si>
  <si>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</si>
  <si>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</si>
  <si>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</si>
  <si>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</si>
  <si>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</si>
  <si>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</si>
  <si>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</si>
  <si>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</si>
  <si>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</si>
  <si>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</si>
  <si>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</si>
  <si>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</si>
  <si>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</si>
  <si>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</si>
  <si>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</si>
  <si>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</si>
  <si>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</si>
  <si>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</si>
  <si>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</si>
  <si>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</si>
  <si>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</si>
  <si>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</si>
  <si>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</si>
  <si>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</si>
  <si>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</si>
  <si>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</si>
  <si>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</si>
  <si>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</si>
  <si>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</si>
  <si>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</si>
  <si>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</si>
  <si>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</si>
  <si>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</si>
  <si>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</si>
  <si>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</si>
  <si>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</si>
  <si>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</si>
  <si>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</si>
  <si>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</si>
  <si>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</si>
  <si>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</si>
  <si>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</si>
  <si>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</si>
  <si>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</si>
  <si>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</si>
  <si>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</si>
  <si>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</si>
  <si>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</si>
  <si>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</si>
  <si>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</si>
  <si>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</si>
  <si>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</si>
  <si>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</si>
  <si>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</si>
  <si>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</si>
  <si>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</si>
  <si>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</si>
  <si>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</si>
  <si>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</si>
  <si>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</si>
  <si>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</si>
  <si>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</si>
  <si>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</si>
  <si>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</si>
  <si>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</si>
  <si>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</si>
  <si>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</si>
  <si>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</si>
  <si>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</si>
  <si>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</si>
  <si>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</si>
  <si>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</si>
  <si>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</si>
  <si>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</si>
  <si>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</si>
  <si>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</si>
  <si>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</si>
  <si>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</si>
  <si>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</si>
  <si>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</si>
  <si>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</si>
  <si>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</si>
  <si>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</si>
  <si>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</si>
  <si>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</si>
  <si>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</si>
  <si>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</si>
  <si>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</si>
  <si>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</si>
  <si>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</si>
  <si>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</si>
  <si>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</si>
  <si>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</si>
  <si>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</si>
  <si>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</si>
  <si>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</si>
  <si>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</si>
  <si>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</si>
  <si>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</si>
  <si>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</si>
  <si>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</si>
  <si>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</si>
  <si>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</si>
  <si>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</si>
  <si>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</si>
  <si>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</si>
  <si>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</si>
  <si>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</si>
  <si>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</si>
  <si>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</si>
  <si>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</si>
  <si>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</si>
  <si>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</si>
  <si>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</si>
  <si>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</si>
  <si>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</si>
  <si>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</si>
  <si>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</si>
  <si>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</si>
  <si>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</si>
  <si>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</si>
  <si>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</si>
  <si>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</si>
  <si>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</si>
  <si>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</si>
  <si>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</si>
  <si>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</si>
  <si>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</si>
  <si>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</si>
  <si>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</si>
  <si>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</si>
  <si>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</si>
  <si>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</si>
  <si>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</si>
  <si>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</si>
  <si>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</si>
  <si>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</si>
  <si>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</si>
  <si>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</si>
  <si>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</si>
  <si>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</si>
  <si>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</si>
  <si>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</si>
  <si>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</si>
  <si>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</si>
  <si>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</si>
  <si>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</si>
  <si>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</si>
  <si>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</si>
  <si>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</si>
  <si>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</si>
  <si>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</si>
  <si>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</si>
  <si>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</si>
  <si>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</si>
  <si>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</si>
  <si>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</si>
  <si>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</si>
  <si>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</si>
  <si>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</si>
  <si>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</si>
  <si>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</si>
  <si>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</si>
  <si>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</si>
  <si>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</si>
  <si>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</si>
  <si>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</si>
  <si>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</si>
  <si>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</si>
  <si>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</si>
  <si>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</si>
  <si>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</si>
  <si>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</si>
  <si>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</si>
  <si>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</si>
  <si>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</si>
  <si>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</si>
  <si>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</si>
  <si>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</si>
  <si>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</si>
  <si>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</si>
  <si>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</si>
  <si>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</si>
  <si>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</si>
  <si>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</si>
  <si>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</si>
  <si>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</si>
  <si>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</si>
  <si>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</si>
  <si>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</si>
  <si>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</si>
  <si>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</si>
  <si>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</si>
  <si>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</si>
  <si>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</si>
  <si>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</si>
  <si>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</si>
  <si>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</si>
  <si>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</si>
  <si>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</si>
  <si>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</si>
  <si>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</si>
  <si>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</si>
  <si>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</si>
  <si>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</si>
  <si>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</si>
  <si>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</si>
  <si>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</si>
  <si>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</si>
  <si>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</si>
  <si>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</si>
  <si>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</si>
  <si>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</si>
  <si>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</si>
  <si>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</si>
  <si>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</si>
  <si>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</si>
  <si>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</si>
  <si>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</si>
  <si>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</si>
  <si>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</si>
  <si>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</si>
  <si>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</si>
  <si>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</si>
  <si>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</si>
  <si>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</si>
  <si>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</si>
  <si>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</si>
  <si>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</si>
  <si>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</si>
  <si>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</si>
  <si>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</si>
  <si>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</si>
  <si>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</si>
  <si>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</si>
  <si>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</si>
  <si>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</si>
  <si>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</si>
  <si>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</si>
  <si>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</si>
  <si>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</si>
  <si>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</si>
  <si>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</si>
  <si>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</si>
  <si>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</si>
  <si>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</si>
  <si>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</si>
  <si>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</si>
  <si>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</si>
  <si>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</si>
  <si>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</si>
  <si>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</si>
  <si>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</si>
  <si>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</si>
  <si>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</si>
  <si>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</si>
  <si>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</si>
  <si>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</si>
  <si>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</si>
  <si>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</si>
  <si>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</si>
  <si>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</si>
  <si>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</si>
  <si>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</si>
  <si>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</si>
  <si>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</si>
  <si>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</si>
  <si>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</si>
  <si>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</si>
  <si>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</si>
  <si>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</si>
  <si>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</si>
  <si>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</si>
  <si>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</si>
  <si>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</si>
  <si>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</si>
  <si>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</si>
  <si>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</si>
  <si>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</si>
  <si>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</si>
  <si>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</si>
  <si>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</si>
  <si>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</si>
  <si>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</si>
  <si>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</si>
  <si>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</si>
  <si>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</si>
  <si>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</si>
  <si>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</si>
  <si>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</si>
  <si>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</si>
  <si>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</si>
  <si>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</si>
  <si>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</si>
  <si>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</si>
  <si>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</si>
  <si>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</si>
  <si>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</si>
  <si>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</si>
  <si>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</si>
  <si>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</si>
  <si>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</si>
  <si>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</si>
  <si>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</si>
  <si>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</si>
  <si>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</si>
  <si>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</si>
  <si>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</si>
  <si>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</si>
  <si>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</si>
  <si>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</si>
  <si>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</si>
  <si>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</si>
  <si>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</si>
  <si>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</si>
  <si>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</si>
  <si>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</si>
  <si>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</si>
  <si>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</si>
  <si>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</si>
  <si>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</si>
  <si>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</si>
  <si>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</si>
  <si>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</si>
  <si>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</si>
  <si>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</si>
  <si>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</si>
  <si>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</si>
  <si>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</si>
  <si>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</si>
  <si>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</si>
  <si>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</si>
  <si>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</si>
  <si>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</si>
  <si>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</si>
  <si>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</si>
  <si>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</si>
  <si>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</si>
  <si>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</si>
  <si>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</si>
  <si>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</si>
  <si>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</si>
  <si>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</si>
  <si>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</si>
  <si>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</si>
  <si>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</si>
  <si>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</si>
  <si>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</si>
  <si>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</si>
  <si>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</si>
  <si>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</si>
  <si>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</si>
  <si>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</si>
  <si>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</si>
  <si>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</si>
  <si>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</si>
  <si>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</si>
  <si>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</si>
  <si>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</si>
  <si>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</si>
  <si>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</si>
  <si>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</si>
  <si>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</si>
  <si>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</si>
  <si>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</si>
  <si>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</si>
  <si>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</si>
  <si>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</si>
  <si>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</si>
  <si>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</si>
  <si>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</si>
  <si>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</si>
  <si>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</si>
  <si>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</si>
  <si>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</si>
  <si>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</si>
  <si>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</si>
  <si>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</si>
  <si>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</si>
  <si>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</si>
  <si>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</si>
  <si>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</si>
  <si>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</si>
  <si>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</si>
  <si>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</si>
  <si>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</si>
  <si>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</si>
  <si>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</si>
  <si>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</si>
  <si>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</si>
  <si>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</si>
  <si>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</si>
  <si>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</si>
  <si>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</si>
  <si>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</si>
  <si>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</si>
  <si>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</si>
  <si>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</si>
  <si>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</si>
  <si>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</si>
  <si>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</si>
  <si>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</si>
  <si>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</si>
  <si>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</si>
  <si>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</si>
  <si>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</si>
  <si>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</si>
  <si>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</si>
  <si>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</si>
  <si>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</si>
  <si>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</si>
  <si>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</si>
  <si>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</si>
  <si>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</si>
  <si>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</si>
  <si>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</si>
  <si>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</si>
  <si>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</si>
  <si>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</si>
  <si>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</si>
  <si>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</si>
  <si>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</si>
  <si>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</si>
  <si>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</si>
  <si>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</si>
  <si>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</si>
  <si>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</si>
  <si>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</si>
  <si>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</si>
  <si>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</si>
  <si>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</si>
  <si>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</si>
  <si>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</si>
  <si>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</si>
  <si>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</si>
  <si>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</si>
  <si>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</si>
  <si>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</si>
  <si>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</si>
  <si>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</si>
  <si>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</si>
  <si>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</si>
  <si>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</si>
  <si>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</si>
  <si>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</si>
  <si>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</si>
  <si>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</si>
  <si>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</si>
  <si>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</si>
  <si>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</si>
  <si>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</si>
  <si>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</si>
  <si>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</si>
  <si>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</si>
  <si>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</si>
  <si>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</si>
  <si>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</si>
  <si>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</si>
  <si>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</si>
  <si>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</si>
  <si>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</si>
  <si>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</si>
  <si>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</si>
  <si>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</si>
  <si>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</si>
  <si>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</si>
  <si>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</si>
  <si>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</si>
  <si>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</si>
  <si>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</si>
  <si>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</si>
  <si>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</si>
  <si>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</si>
  <si>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</si>
  <si>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</si>
  <si>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</si>
  <si>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</si>
  <si>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</si>
  <si>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</si>
  <si>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</si>
  <si>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</si>
  <si>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</si>
  <si>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</si>
  <si>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</si>
  <si>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</si>
  <si>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</si>
  <si>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</si>
  <si>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</si>
  <si>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</si>
  <si>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</si>
  <si>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</si>
  <si>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</si>
  <si>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</si>
  <si>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</si>
  <si>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</si>
  <si>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</si>
  <si>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</si>
  <si>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</si>
  <si>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</si>
  <si>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</si>
  <si>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</si>
  <si>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</si>
  <si>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</si>
  <si>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</si>
  <si>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</si>
  <si>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</si>
  <si>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</si>
  <si>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</si>
  <si>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</si>
  <si>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</si>
  <si>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</si>
  <si>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</si>
  <si>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</si>
  <si>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</si>
  <si>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</si>
  <si>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</si>
  <si>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</si>
  <si>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</si>
  <si>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</si>
  <si>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</si>
  <si>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</si>
  <si>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</si>
  <si>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</si>
  <si>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</si>
  <si>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</si>
  <si>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</si>
  <si>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</si>
  <si>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</si>
  <si>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</si>
  <si>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</si>
  <si>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</si>
  <si>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</si>
  <si>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</si>
  <si>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</si>
  <si>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</si>
  <si>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</si>
  <si>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</si>
  <si>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</si>
  <si>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</si>
  <si>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</si>
  <si>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</si>
  <si>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</si>
  <si>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</si>
  <si>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</si>
  <si>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</si>
  <si>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</si>
  <si>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</si>
  <si>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</si>
  <si>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</si>
  <si>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</si>
  <si>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</si>
  <si>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</si>
  <si>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</si>
  <si>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</si>
  <si>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</si>
  <si>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</si>
  <si>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</si>
  <si>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</si>
  <si>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</si>
  <si>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</si>
  <si>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</si>
  <si>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</si>
  <si>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</si>
  <si>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</si>
  <si>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</si>
  <si>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</si>
  <si>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</si>
  <si>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</si>
  <si>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</si>
  <si>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</si>
  <si>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</si>
  <si>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</si>
  <si>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</si>
  <si>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</si>
  <si>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</si>
  <si>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</si>
  <si>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</si>
  <si>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</si>
  <si>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</si>
  <si>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</si>
  <si>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</si>
  <si>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</si>
  <si>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</si>
  <si>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</si>
  <si>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</si>
  <si>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</si>
  <si>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</si>
  <si>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</si>
  <si>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</si>
  <si>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</si>
  <si>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</si>
  <si>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</si>
  <si>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</si>
  <si>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</si>
  <si>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</si>
  <si>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</si>
  <si>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</si>
  <si>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</si>
  <si>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</si>
  <si>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</si>
  <si>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</si>
  <si>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</si>
  <si>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</si>
  <si>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</si>
  <si>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</si>
  <si>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</si>
  <si>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</si>
  <si>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</si>
  <si>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</si>
  <si>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</si>
  <si>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</si>
  <si>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</si>
  <si>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</si>
  <si>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</si>
  <si>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</si>
  <si>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</si>
  <si>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</si>
  <si>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</si>
  <si>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</si>
  <si>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</si>
  <si>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</si>
  <si>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</si>
  <si>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</si>
  <si>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</si>
  <si>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</si>
  <si>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</si>
  <si>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</si>
  <si>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</si>
  <si>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</si>
  <si>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</si>
  <si>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</si>
  <si>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</si>
  <si>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</si>
  <si>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</si>
  <si>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</si>
  <si>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</si>
  <si>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</si>
  <si>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</si>
  <si>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</si>
  <si>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</si>
  <si>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</si>
  <si>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</si>
  <si>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</si>
  <si>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</si>
  <si>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</si>
  <si>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</si>
  <si>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</si>
  <si>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</si>
  <si>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</si>
  <si>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</si>
  <si>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</si>
  <si>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</si>
  <si>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</si>
  <si>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</si>
  <si>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</si>
  <si>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</si>
  <si>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</si>
  <si>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</si>
  <si>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</si>
  <si>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</si>
  <si>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</si>
  <si>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</si>
  <si>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</si>
  <si>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</si>
  <si>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</si>
  <si>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</si>
  <si>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</si>
  <si>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</si>
  <si>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</si>
  <si>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</si>
  <si>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</si>
  <si>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</si>
  <si>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</si>
  <si>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</si>
  <si>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</si>
  <si>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</si>
  <si>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</si>
  <si>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</si>
  <si>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</si>
  <si>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</si>
  <si>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</si>
  <si>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</si>
  <si>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</si>
  <si>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</si>
  <si>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</si>
  <si>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</si>
  <si>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</si>
  <si>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</si>
  <si>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</si>
  <si>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</si>
  <si>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</si>
  <si>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</si>
  <si>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</si>
  <si>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</si>
  <si>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</si>
  <si>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</si>
  <si>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</si>
  <si>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</si>
  <si>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</si>
  <si>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</si>
  <si>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</si>
  <si>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</si>
  <si>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</si>
  <si>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</si>
  <si>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</si>
  <si>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</si>
  <si>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</si>
  <si>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</si>
  <si>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</si>
  <si>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</si>
  <si>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</si>
  <si>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</si>
  <si>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</si>
  <si>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</si>
  <si>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</si>
  <si>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</si>
  <si>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</si>
  <si>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</si>
  <si>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</si>
  <si>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</si>
  <si>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</si>
  <si>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</si>
  <si>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</si>
  <si>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</si>
  <si>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</si>
  <si>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</si>
  <si>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</si>
  <si>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</si>
  <si>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</si>
  <si>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</si>
  <si>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</si>
  <si>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</si>
  <si>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</si>
  <si>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</si>
  <si>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</si>
  <si>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</si>
  <si>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</si>
  <si>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</si>
  <si>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</si>
  <si>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</si>
  <si>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</si>
  <si>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</si>
  <si>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</si>
  <si>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</si>
  <si>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</si>
  <si>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</si>
  <si>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</si>
  <si>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</si>
  <si>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</si>
  <si>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</si>
  <si>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</si>
  <si>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</si>
  <si>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</si>
  <si>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</si>
  <si>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</si>
  <si>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</si>
  <si>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</si>
  <si>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</si>
  <si>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</si>
  <si>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</si>
  <si>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</si>
  <si>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</si>
  <si>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</si>
  <si>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</si>
  <si>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</si>
  <si>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</si>
  <si>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</si>
  <si>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</si>
  <si>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</si>
  <si>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</si>
  <si>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</si>
  <si>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</si>
  <si>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</si>
  <si>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</si>
  <si>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</si>
  <si>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</si>
  <si>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</si>
  <si>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</si>
  <si>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</si>
  <si>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</si>
  <si>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</si>
  <si>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</si>
  <si>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</si>
  <si>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</si>
  <si>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</si>
  <si>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</si>
  <si>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</si>
  <si>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</si>
  <si>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</si>
  <si>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</si>
  <si>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</si>
  <si>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</si>
  <si>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</si>
  <si>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</si>
  <si>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</si>
  <si>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</si>
  <si>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</si>
  <si>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</si>
  <si>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</si>
  <si>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</si>
  <si>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</si>
  <si>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</si>
  <si>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</si>
  <si>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</si>
  <si>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</si>
  <si>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</si>
  <si>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</si>
  <si>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</si>
  <si>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</si>
  <si>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</si>
  <si>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</si>
  <si>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</si>
  <si>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</si>
  <si>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</si>
  <si>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</si>
  <si>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</si>
  <si>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</si>
  <si>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</si>
  <si>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</si>
  <si>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</si>
  <si>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</si>
  <si>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</si>
  <si>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</si>
  <si>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</si>
  <si>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</si>
  <si>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</si>
  <si>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</si>
  <si>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</si>
  <si>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</si>
  <si>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</si>
  <si>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</si>
  <si>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</si>
  <si>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</si>
  <si>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</si>
  <si>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</si>
  <si>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</si>
  <si>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</si>
  <si>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</si>
  <si>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</si>
  <si>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</si>
  <si>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</si>
  <si>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</si>
  <si>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</si>
  <si>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</si>
  <si>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</si>
  <si>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</si>
  <si>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</si>
  <si>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</si>
  <si>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</si>
  <si>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</si>
  <si>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</si>
  <si>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</si>
  <si>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</si>
  <si>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</si>
  <si>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</si>
  <si>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</si>
  <si>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</si>
  <si>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</si>
  <si>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</si>
  <si>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</si>
  <si>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</si>
  <si>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</si>
  <si>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</si>
  <si>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</si>
  <si>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</si>
  <si>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</si>
  <si>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</si>
  <si>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</si>
  <si>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</si>
  <si>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</si>
  <si>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</si>
  <si>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</si>
  <si>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</si>
  <si>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</si>
  <si>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</si>
  <si>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</si>
  <si>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</si>
  <si>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</si>
  <si>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</si>
  <si>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</si>
  <si>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</si>
  <si>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</si>
  <si>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</si>
  <si>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</si>
  <si>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</si>
  <si>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</si>
  <si>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</si>
  <si>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</si>
  <si>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</si>
  <si>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</si>
  <si>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</si>
  <si>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</si>
  <si>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</si>
  <si>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</si>
  <si>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</si>
  <si>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</si>
  <si>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</si>
  <si>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</si>
  <si>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</si>
  <si>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</si>
  <si>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</si>
  <si>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</si>
  <si>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</si>
  <si>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</si>
  <si>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</si>
  <si>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</si>
  <si>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</si>
  <si>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</si>
  <si>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</si>
  <si>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</si>
  <si>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</si>
  <si>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</si>
  <si>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</si>
  <si>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</si>
  <si>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</si>
  <si>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</si>
  <si>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</si>
  <si>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</si>
  <si>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</si>
  <si>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</si>
  <si>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</si>
  <si>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</si>
  <si>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</si>
  <si>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</si>
  <si>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</si>
  <si>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</si>
  <si>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</si>
  <si>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</si>
  <si>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</si>
  <si>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</si>
  <si>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</si>
  <si>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</si>
  <si>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</si>
  <si>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</si>
  <si>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</si>
  <si>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</si>
  <si>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</si>
  <si>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</si>
  <si>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</si>
  <si>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</si>
  <si>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</si>
  <si>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</si>
  <si>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</si>
  <si>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</si>
  <si>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</si>
  <si>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</si>
  <si>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</si>
  <si>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</si>
  <si>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</si>
  <si>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</si>
  <si>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</si>
  <si>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</si>
  <si>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</si>
  <si>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</si>
  <si>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</si>
  <si>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</si>
  <si>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</si>
  <si>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</si>
  <si>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</si>
  <si>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</si>
  <si>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</si>
  <si>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</si>
  <si>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</si>
  <si>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</si>
  <si>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</si>
  <si>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</si>
  <si>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</si>
  <si>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</si>
  <si>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</si>
  <si>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</si>
  <si>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</si>
  <si>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</si>
  <si>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</si>
  <si>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</si>
  <si>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</si>
  <si>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</si>
  <si>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</si>
  <si>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</si>
  <si>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</si>
  <si>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</si>
  <si>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</si>
  <si>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</si>
  <si>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</si>
  <si>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</si>
  <si>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</si>
  <si>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</si>
  <si>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</si>
  <si>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</si>
  <si>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</si>
  <si>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</si>
  <si>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</si>
  <si>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</si>
  <si>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</si>
  <si>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</si>
  <si>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</si>
  <si>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</si>
  <si>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</si>
  <si>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</si>
  <si>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</si>
  <si>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</si>
  <si>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</si>
  <si>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</si>
  <si>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</si>
  <si>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</si>
  <si>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</si>
  <si>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</si>
  <si>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</si>
  <si>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</si>
  <si>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</si>
  <si>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</si>
  <si>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</si>
  <si>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</si>
  <si>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</si>
  <si>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</si>
  <si>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</si>
  <si>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</si>
  <si>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</si>
  <si>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</si>
  <si>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</si>
  <si>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</si>
  <si>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</si>
  <si>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</si>
  <si>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</si>
  <si>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</si>
  <si>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</si>
  <si>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</si>
  <si>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</si>
  <si>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</si>
  <si>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</si>
  <si>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</si>
  <si>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</si>
  <si>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</si>
  <si>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</si>
  <si>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</si>
  <si>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</si>
  <si>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</si>
  <si>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</si>
  <si>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</si>
  <si>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</si>
  <si>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</si>
  <si>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</si>
  <si>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</si>
  <si>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</si>
  <si>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</si>
  <si>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</si>
  <si>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</si>
  <si>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</si>
  <si>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</si>
  <si>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</si>
  <si>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</si>
  <si>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</si>
  <si>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</si>
  <si>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</si>
  <si>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</si>
  <si>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</si>
  <si>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</si>
  <si>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</si>
  <si>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</si>
  <si>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</si>
  <si>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</si>
  <si>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</si>
  <si>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</si>
  <si>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</si>
  <si>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</si>
  <si>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</si>
  <si>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</si>
  <si>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</si>
  <si>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</si>
  <si>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</si>
  <si>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</si>
  <si>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</si>
  <si>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</si>
  <si>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</si>
  <si>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</si>
  <si>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</si>
  <si>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</si>
  <si>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</si>
  <si>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</si>
  <si>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</si>
  <si>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</si>
  <si>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</si>
  <si>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</si>
  <si>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</si>
  <si>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</si>
  <si>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</si>
  <si>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</si>
  <si>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</si>
  <si>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</si>
  <si>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</si>
  <si>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</si>
  <si>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</si>
  <si>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</si>
  <si>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</si>
  <si>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</si>
  <si>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</si>
  <si>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</si>
  <si>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</si>
  <si>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</si>
  <si>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</si>
  <si>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</si>
  <si>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</si>
  <si>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</si>
  <si>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</si>
  <si>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</si>
  <si>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</si>
  <si>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</si>
  <si>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</si>
  <si>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</si>
  <si>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</si>
  <si>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</si>
  <si>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</si>
  <si>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</si>
  <si>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</si>
  <si>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</si>
  <si>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</si>
  <si>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</si>
  <si>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</si>
  <si>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</si>
  <si>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</si>
  <si>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</si>
  <si>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</si>
  <si>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</si>
  <si>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</si>
  <si>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</si>
  <si>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</si>
  <si>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</si>
  <si>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</si>
  <si>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</si>
  <si>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</si>
  <si>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</si>
  <si>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</si>
  <si>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</si>
  <si>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</si>
  <si>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</si>
  <si>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</si>
  <si>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</si>
  <si>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</si>
  <si>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</si>
  <si>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</si>
  <si>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</si>
  <si>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</si>
  <si>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</si>
  <si>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</si>
  <si>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</si>
  <si>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</si>
  <si>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</si>
  <si>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</si>
  <si>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</si>
  <si>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</si>
  <si>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</si>
  <si>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</si>
  <si>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</si>
  <si>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</si>
  <si>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</si>
  <si>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</si>
  <si>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</si>
  <si>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</si>
  <si>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</si>
  <si>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</si>
  <si>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</si>
  <si>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</si>
  <si>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</si>
  <si>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</si>
  <si>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</si>
  <si>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</si>
  <si>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</si>
  <si>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</si>
  <si>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</si>
  <si>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</si>
  <si>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</si>
  <si>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</si>
  <si>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</si>
  <si>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</si>
  <si>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</si>
  <si>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</si>
  <si>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</si>
  <si>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</si>
  <si>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</si>
  <si>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</si>
  <si>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</si>
  <si>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</si>
  <si>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</si>
  <si>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</si>
  <si>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</si>
  <si>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</si>
  <si>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</si>
  <si>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</si>
  <si>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</si>
  <si>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</si>
  <si>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</si>
  <si>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</si>
  <si>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</si>
  <si>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</si>
  <si>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</si>
  <si>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</si>
  <si>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</si>
  <si>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</si>
  <si>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</si>
  <si>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</si>
  <si>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</si>
  <si>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</si>
  <si>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</si>
  <si>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</si>
  <si>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</si>
  <si>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</si>
  <si>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</si>
  <si>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</si>
  <si>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</si>
  <si>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</si>
  <si>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</si>
  <si>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</si>
  <si>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</si>
  <si>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</si>
  <si>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</si>
  <si>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</si>
  <si>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</si>
  <si>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</si>
  <si>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</si>
  <si>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</si>
  <si>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</si>
  <si>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</si>
  <si>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</si>
  <si>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</si>
  <si>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</si>
  <si>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</si>
  <si>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</si>
  <si>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</si>
  <si>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</si>
  <si>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</si>
  <si>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</si>
  <si>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</si>
  <si>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</si>
  <si>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</si>
  <si>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</si>
  <si>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</si>
  <si>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</si>
  <si>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</si>
  <si>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</si>
  <si>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</si>
  <si>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</si>
  <si>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</si>
  <si>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</si>
  <si>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</si>
  <si>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</si>
  <si>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</si>
  <si>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</si>
  <si>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</si>
  <si>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</si>
  <si>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</si>
  <si>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</si>
  <si>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</si>
  <si>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</si>
  <si>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</si>
  <si>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</si>
  <si>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</si>
  <si>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</si>
  <si>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</si>
  <si>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</si>
  <si>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</si>
  <si>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</si>
  <si>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</si>
  <si>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</si>
  <si>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</si>
  <si>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</si>
  <si>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</si>
  <si>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</si>
  <si>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</si>
  <si>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</si>
  <si>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</si>
  <si>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</si>
  <si>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</si>
  <si>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</si>
  <si>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</si>
  <si>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</si>
  <si>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</si>
  <si>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</si>
  <si>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</si>
  <si>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</si>
  <si>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</si>
  <si>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</si>
  <si>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</si>
  <si>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</si>
  <si>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</si>
  <si>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</si>
  <si>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</si>
  <si>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</si>
  <si>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</si>
  <si>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</si>
  <si>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</si>
  <si>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</si>
  <si>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</si>
  <si>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</si>
  <si>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</si>
  <si>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</si>
  <si>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</si>
  <si>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</si>
  <si>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</si>
  <si>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</si>
  <si>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</si>
  <si>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</si>
  <si>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</si>
  <si>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</si>
  <si>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</si>
  <si>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</si>
  <si>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</si>
  <si>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</si>
  <si>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</si>
  <si>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</si>
  <si>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</si>
  <si>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</si>
  <si>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</si>
  <si>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</si>
  <si>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</si>
  <si>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</si>
  <si>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</si>
  <si>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</si>
  <si>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</si>
  <si>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</si>
  <si>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</si>
  <si>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</si>
  <si>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</si>
  <si>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</si>
  <si>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</si>
  <si>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</si>
  <si>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</si>
  <si>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</si>
  <si>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</si>
  <si>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</si>
  <si>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</si>
  <si>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</si>
  <si>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</si>
  <si>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</si>
  <si>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</si>
  <si>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</si>
  <si>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</si>
  <si>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</si>
  <si>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</si>
  <si>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</si>
  <si>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</si>
  <si>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</si>
  <si>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</si>
  <si>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</si>
  <si>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</si>
  <si>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</si>
  <si>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</si>
  <si>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</si>
  <si>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</si>
  <si>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</si>
  <si>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</si>
  <si>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</si>
  <si>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</si>
  <si>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</si>
  <si>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</si>
  <si>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</si>
  <si>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</si>
  <si>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</si>
  <si>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</si>
  <si>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</si>
  <si>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</si>
  <si>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</si>
  <si>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</si>
  <si>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</si>
  <si>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</si>
  <si>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</si>
  <si>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</si>
  <si>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</si>
  <si>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</si>
  <si>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</si>
  <si>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</si>
  <si>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</si>
  <si>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</si>
  <si>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</si>
  <si>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</si>
  <si>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</si>
  <si>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</si>
  <si>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</si>
  <si>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</si>
  <si>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</si>
  <si>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</si>
  <si>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</si>
  <si>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</si>
  <si>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</si>
  <si>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</si>
  <si>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</si>
  <si>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</si>
  <si>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</si>
  <si>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</si>
  <si>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</si>
  <si>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</si>
  <si>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</si>
  <si>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</si>
  <si>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</si>
  <si>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</si>
  <si>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</si>
  <si>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</si>
  <si>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</si>
  <si>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</si>
  <si>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</si>
  <si>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</si>
  <si>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</si>
  <si>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</si>
  <si>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</si>
  <si>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</si>
  <si>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</si>
  <si>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</si>
  <si>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</si>
  <si>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</si>
  <si>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</si>
  <si>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</si>
  <si>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</si>
  <si>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</si>
  <si>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</si>
  <si>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</si>
  <si>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</si>
  <si>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</si>
  <si>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</si>
  <si>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</si>
  <si>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</si>
  <si>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</si>
  <si>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</si>
  <si>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</si>
  <si>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</si>
  <si>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</si>
  <si>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</si>
  <si>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</si>
  <si>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</si>
  <si>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</si>
  <si>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</si>
  <si>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</si>
  <si>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</si>
  <si>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</si>
  <si>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</si>
  <si>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</si>
  <si>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</si>
  <si>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</si>
  <si>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</si>
  <si>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</si>
  <si>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</si>
  <si>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</si>
  <si>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</si>
  <si>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</si>
  <si>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</si>
  <si>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</si>
  <si>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</si>
  <si>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</si>
  <si>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</si>
  <si>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</si>
  <si>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</si>
  <si>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</si>
  <si>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</si>
  <si>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</si>
  <si>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</si>
  <si>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</si>
  <si>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</si>
  <si>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</si>
  <si>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</si>
  <si>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</si>
  <si>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</si>
  <si>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</si>
  <si>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</si>
  <si>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</si>
  <si>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</si>
  <si>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</si>
  <si>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</si>
  <si>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</si>
  <si>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</si>
  <si>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</si>
  <si>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</si>
  <si>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</si>
  <si>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</si>
  <si>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</si>
  <si>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</si>
  <si>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</si>
  <si>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</si>
  <si>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</si>
  <si>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</si>
  <si>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</si>
  <si>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</si>
  <si>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</si>
  <si>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</si>
  <si>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</si>
  <si>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</si>
  <si>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</si>
  <si>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</si>
  <si>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</si>
  <si>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</si>
  <si>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</si>
  <si>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</si>
  <si>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</si>
  <si>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</si>
  <si>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</si>
  <si>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</si>
  <si>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</si>
  <si>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</si>
  <si>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</si>
  <si>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</si>
  <si>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</si>
  <si>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</si>
  <si>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</si>
  <si>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</si>
  <si>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</si>
  <si>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</si>
  <si>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</si>
  <si>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</si>
  <si>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</si>
  <si>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</si>
  <si>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</si>
  <si>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</si>
  <si>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</si>
  <si>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</si>
  <si>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</si>
  <si>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</si>
  <si>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</si>
  <si>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</si>
  <si>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</si>
  <si>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</si>
  <si>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</si>
  <si>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</si>
  <si>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</si>
  <si>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</si>
  <si>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</si>
  <si>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</si>
  <si>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</si>
  <si>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</si>
  <si>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</si>
  <si>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</si>
  <si>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</si>
  <si>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</si>
  <si>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</si>
  <si>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</si>
  <si>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</si>
  <si>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</si>
  <si>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</si>
  <si>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</si>
  <si>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</si>
  <si>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</si>
  <si>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</si>
  <si>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</si>
  <si>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</si>
  <si>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</si>
  <si>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</si>
  <si>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</si>
  <si>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</si>
  <si>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</si>
  <si>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</si>
  <si>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</si>
  <si>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</si>
  <si>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</si>
  <si>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</si>
  <si>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</si>
  <si>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</si>
  <si>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</si>
  <si>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</si>
  <si>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</si>
  <si>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</si>
  <si>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</si>
  <si>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</si>
  <si>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</si>
  <si>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</si>
  <si>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</si>
  <si>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</si>
  <si>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</si>
  <si>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</si>
  <si>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</si>
  <si>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</si>
  <si>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</si>
  <si>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</si>
  <si>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</si>
  <si>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</si>
  <si>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</si>
  <si>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</si>
  <si>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</si>
  <si>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</si>
  <si>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</si>
  <si>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</si>
  <si>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</si>
  <si>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</si>
  <si>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</si>
  <si>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</si>
  <si>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</si>
  <si>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</si>
  <si>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</si>
  <si>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</si>
  <si>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</si>
  <si>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</si>
  <si>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</si>
  <si>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</si>
  <si>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</si>
  <si>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</si>
  <si>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</si>
  <si>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</si>
  <si>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</si>
  <si>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</si>
  <si>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</si>
  <si>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</si>
  <si>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</si>
  <si>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</si>
  <si>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</si>
  <si>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</si>
  <si>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</si>
  <si>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</si>
  <si>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</si>
  <si>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</si>
  <si>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</si>
  <si>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</si>
  <si>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</si>
  <si>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</si>
  <si>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</si>
  <si>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</si>
  <si>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</si>
  <si>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</si>
  <si>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</si>
  <si>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</si>
  <si>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</si>
  <si>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</si>
  <si>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</si>
  <si>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</si>
  <si>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</si>
  <si>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</si>
  <si>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</si>
  <si>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</si>
  <si>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</si>
  <si>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</si>
  <si>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</si>
  <si>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</si>
  <si>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</si>
  <si>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</si>
  <si>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</si>
  <si>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</si>
  <si>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</si>
  <si>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</si>
  <si>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</si>
  <si>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</si>
  <si>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</si>
  <si>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</si>
  <si>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</si>
  <si>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</si>
  <si>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</si>
  <si>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</si>
  <si>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</si>
  <si>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</si>
  <si>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</si>
  <si>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</si>
  <si>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</si>
  <si>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</si>
  <si>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</si>
  <si>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</si>
  <si>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</si>
  <si>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</si>
  <si>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</si>
  <si>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</si>
  <si>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</si>
  <si>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</si>
  <si>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</si>
  <si>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</si>
  <si>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</si>
  <si>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</si>
  <si>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</si>
  <si>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</si>
  <si>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</si>
  <si>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</si>
  <si>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</si>
  <si>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</si>
  <si>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</si>
  <si>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</si>
  <si>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</si>
  <si>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</si>
  <si>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</si>
  <si>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</si>
  <si>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</si>
  <si>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</si>
  <si>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</si>
  <si>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</si>
  <si>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</si>
  <si>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</si>
  <si>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</si>
  <si>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</si>
  <si>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</si>
  <si>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</si>
  <si>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</si>
  <si>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</si>
  <si>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</si>
  <si>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</si>
  <si>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</si>
  <si>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</si>
  <si>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</si>
  <si>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</si>
  <si>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</si>
  <si>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</si>
  <si>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</si>
  <si>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</si>
  <si>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</si>
  <si>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</si>
  <si>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</si>
  <si>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</si>
  <si>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</si>
  <si>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</si>
  <si>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</si>
  <si>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</si>
  <si>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</si>
  <si>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</si>
  <si>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</si>
  <si>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</si>
  <si>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</si>
  <si>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</si>
  <si>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</si>
  <si>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</si>
  <si>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</si>
  <si>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</si>
  <si>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</si>
  <si>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</si>
  <si>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</si>
  <si>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</si>
  <si>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</si>
  <si>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</si>
  <si>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</si>
  <si>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</si>
  <si>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</si>
  <si>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</si>
  <si>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</si>
  <si>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</si>
  <si>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</si>
  <si>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</si>
  <si>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</si>
  <si>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</si>
  <si>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</si>
  <si>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</si>
  <si>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</si>
  <si>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</si>
  <si>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</si>
  <si>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</si>
  <si>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</si>
  <si>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</si>
  <si>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</si>
  <si>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</si>
  <si>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</si>
  <si>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</si>
  <si>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</si>
  <si>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</si>
  <si>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</si>
  <si>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</si>
  <si>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</si>
  <si>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</si>
  <si>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</si>
  <si>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</si>
  <si>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</si>
  <si>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</si>
  <si>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</si>
  <si>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</si>
  <si>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</si>
  <si>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</si>
  <si>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</si>
  <si>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</si>
  <si>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</si>
  <si>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</si>
  <si>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</si>
  <si>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</si>
  <si>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</si>
  <si>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</si>
  <si>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</si>
  <si>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</si>
  <si>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</si>
  <si>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</si>
  <si>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</si>
  <si>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</si>
  <si>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</si>
  <si>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</si>
  <si>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</si>
  <si>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</si>
  <si>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</si>
  <si>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</si>
  <si>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</si>
  <si>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</si>
  <si>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</si>
  <si>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</si>
  <si>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</si>
  <si>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</si>
  <si>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</si>
  <si>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</si>
  <si>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</si>
  <si>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</si>
  <si>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</si>
  <si>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</si>
  <si>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</si>
  <si>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</si>
  <si>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</si>
  <si>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</si>
  <si>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</si>
  <si>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</si>
  <si>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</si>
  <si>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</si>
  <si>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</si>
  <si>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</si>
  <si>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</si>
  <si>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</si>
  <si>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</si>
  <si>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</si>
  <si>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</si>
  <si>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</si>
  <si>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</si>
  <si>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</si>
  <si>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</si>
  <si>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</si>
  <si>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</si>
  <si>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</si>
  <si>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</si>
  <si>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</si>
  <si>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</si>
  <si>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</si>
  <si>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</si>
  <si>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</si>
  <si>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</si>
  <si>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</si>
  <si>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</si>
  <si>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</si>
  <si>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</si>
  <si>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</si>
  <si>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</si>
  <si>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</si>
  <si>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</si>
  <si>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</si>
  <si>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</si>
  <si>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</si>
  <si>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</si>
  <si>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</si>
  <si>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</si>
  <si>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</si>
  <si>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</si>
  <si>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</si>
  <si>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</si>
  <si>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</si>
  <si>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</si>
  <si>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</si>
  <si>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</si>
  <si>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</si>
  <si>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</si>
  <si>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</si>
  <si>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</si>
  <si>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</si>
  <si>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</si>
  <si>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</si>
  <si>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</si>
  <si>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</si>
  <si>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</si>
  <si>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</si>
  <si>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</si>
  <si>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</si>
  <si>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</si>
  <si>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</si>
  <si>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</si>
  <si>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</si>
  <si>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</si>
  <si>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</si>
  <si>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</si>
  <si>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</si>
  <si>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</si>
  <si>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</si>
  <si>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</si>
  <si>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</si>
  <si>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</si>
  <si>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</si>
  <si>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</si>
  <si>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</si>
  <si>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</si>
  <si>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</si>
  <si>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</si>
  <si>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</si>
  <si>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</si>
  <si>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</si>
  <si>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</si>
  <si>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</si>
  <si>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</si>
  <si>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</si>
  <si>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</si>
  <si>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</si>
  <si>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</si>
  <si>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</si>
  <si>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</si>
  <si>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</si>
  <si>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</si>
  <si>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</si>
  <si>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</si>
  <si>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</si>
  <si>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</si>
  <si>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</si>
  <si>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</si>
  <si>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</si>
  <si>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</si>
  <si>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</si>
  <si>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</si>
  <si>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</si>
  <si>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</si>
  <si>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</si>
  <si>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</si>
  <si>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</si>
  <si>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</si>
  <si>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</si>
  <si>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</si>
  <si>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</si>
  <si>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</si>
  <si>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</si>
  <si>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</si>
  <si>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</si>
  <si>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</si>
  <si>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</si>
  <si>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</si>
  <si>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</si>
  <si>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</si>
  <si>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</si>
  <si>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</si>
  <si>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</si>
  <si>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</si>
  <si>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</si>
  <si>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</si>
  <si>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</si>
  <si>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</si>
  <si>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</si>
  <si>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</si>
  <si>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</si>
  <si>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</si>
  <si>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</si>
  <si>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</si>
  <si>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</si>
  <si>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</si>
  <si>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</si>
  <si>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</si>
  <si>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</si>
  <si>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</si>
  <si>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</si>
  <si>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</si>
  <si>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</si>
  <si>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</si>
  <si>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</si>
  <si>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</si>
  <si>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</si>
  <si>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</si>
  <si>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</si>
  <si>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</si>
  <si>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</si>
  <si>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</si>
  <si>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</si>
  <si>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</si>
  <si>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</si>
  <si>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</si>
  <si>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</si>
  <si>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</si>
  <si>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</si>
  <si>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</si>
  <si>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</si>
  <si>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</si>
  <si>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</si>
  <si>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</si>
  <si>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</si>
  <si>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</si>
  <si>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</si>
  <si>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</si>
  <si>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</si>
  <si>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</si>
  <si>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</si>
  <si>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</si>
  <si>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</si>
  <si>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</si>
  <si>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</si>
  <si>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</si>
  <si>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</si>
  <si>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</si>
  <si>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</si>
  <si>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</si>
  <si>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</si>
  <si>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</si>
  <si>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</si>
  <si>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</si>
  <si>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</si>
  <si>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</si>
  <si>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</si>
  <si>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</si>
  <si>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</si>
  <si>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</si>
  <si>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</si>
  <si>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</si>
  <si>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</si>
  <si>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</si>
  <si>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</si>
  <si>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</si>
  <si>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</si>
  <si>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</si>
  <si>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</si>
  <si>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</si>
  <si>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</si>
  <si>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</si>
  <si>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</si>
  <si>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</si>
  <si>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</si>
  <si>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</si>
  <si>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</si>
  <si>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</si>
  <si>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</si>
  <si>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</si>
  <si>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</si>
  <si>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</si>
  <si>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</si>
  <si>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</si>
  <si>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</si>
  <si>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</si>
  <si>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</si>
  <si>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</si>
  <si>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</si>
  <si>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</si>
  <si>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</si>
  <si>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</si>
  <si>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</si>
  <si>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</si>
  <si>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</si>
  <si>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</si>
  <si>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</si>
  <si>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</si>
  <si>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</si>
  <si>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</si>
  <si>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</si>
  <si>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</si>
  <si>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</si>
  <si>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</si>
  <si>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</si>
  <si>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</si>
  <si>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</si>
  <si>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</si>
  <si>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</si>
  <si>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</si>
  <si>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</si>
  <si>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</si>
  <si>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</si>
  <si>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</si>
  <si>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</si>
  <si>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</si>
  <si>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</si>
  <si>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</si>
  <si>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</si>
  <si>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</si>
  <si>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</si>
  <si>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</si>
  <si>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</si>
  <si>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</si>
  <si>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</si>
  <si>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</si>
  <si>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</si>
  <si>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</si>
  <si>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</si>
  <si>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</si>
  <si>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</si>
  <si>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</si>
  <si>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</si>
  <si>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</si>
  <si>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</si>
  <si>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</si>
  <si>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</si>
  <si>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</si>
  <si>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</si>
  <si>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</si>
  <si>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</si>
  <si>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</si>
  <si>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</si>
  <si>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</si>
  <si>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</si>
  <si>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</si>
  <si>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</si>
  <si>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</si>
  <si>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</si>
  <si>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</si>
  <si>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</si>
  <si>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</si>
  <si>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</si>
  <si>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</si>
  <si>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</si>
  <si>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</si>
  <si>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</si>
  <si>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</si>
  <si>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</si>
  <si>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</si>
  <si>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</si>
  <si>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</si>
  <si>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</si>
  <si>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</si>
  <si>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</si>
  <si>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</si>
  <si>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</si>
  <si>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</si>
  <si>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</si>
  <si>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</si>
  <si>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</si>
  <si>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</si>
  <si>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</si>
  <si>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</si>
  <si>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</si>
  <si>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</si>
  <si>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</si>
  <si>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</si>
  <si>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</si>
  <si>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</si>
  <si>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</si>
  <si>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</si>
  <si>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</si>
  <si>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</si>
  <si>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</si>
  <si>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</si>
  <si>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</si>
  <si>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</si>
  <si>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</si>
  <si>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</si>
  <si>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</si>
  <si>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</si>
  <si>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</si>
  <si>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</si>
  <si>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</si>
  <si>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</si>
  <si>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</si>
  <si>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</si>
  <si>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</si>
  <si>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</si>
  <si>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</si>
  <si>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</si>
  <si>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</si>
  <si>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</si>
  <si>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</si>
  <si>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</si>
  <si>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</si>
  <si>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</si>
  <si>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</si>
  <si>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</si>
  <si>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</si>
  <si>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</si>
  <si>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</si>
  <si>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</si>
  <si>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</si>
  <si>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</si>
  <si>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</si>
  <si>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</si>
  <si>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</si>
  <si>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</si>
  <si>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</si>
  <si>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</si>
  <si>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</si>
  <si>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</si>
  <si>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</si>
  <si>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</si>
  <si>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</si>
  <si>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</si>
  <si>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</si>
  <si>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</si>
  <si>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</si>
  <si>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</si>
  <si>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</si>
  <si>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</si>
  <si>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</si>
  <si>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</si>
  <si>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</si>
  <si>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</si>
  <si>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</si>
  <si>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</si>
  <si>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</si>
  <si>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</si>
  <si>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</si>
  <si>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</si>
  <si>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</si>
  <si>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</si>
  <si>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</si>
  <si>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</si>
  <si>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</si>
  <si>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</si>
  <si>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</si>
  <si>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</si>
  <si>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</si>
  <si>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</si>
  <si>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</si>
  <si>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</si>
  <si>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</si>
  <si>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</si>
  <si>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</si>
  <si>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</si>
  <si>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</si>
  <si>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</si>
  <si>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</si>
  <si>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</si>
  <si>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</si>
  <si>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</si>
  <si>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</si>
  <si>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</si>
  <si>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</si>
  <si>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</si>
  <si>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</si>
  <si>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</si>
  <si>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</si>
  <si>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</si>
  <si>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</si>
  <si>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</si>
  <si>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</si>
  <si>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</si>
  <si>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</si>
  <si>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</si>
  <si>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</si>
  <si>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</si>
  <si>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</si>
  <si>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</si>
  <si>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</si>
  <si>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</si>
  <si>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</si>
  <si>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</si>
  <si>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</si>
  <si>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</si>
  <si>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</si>
  <si>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</si>
  <si>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</si>
  <si>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</si>
  <si>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</si>
  <si>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</si>
  <si>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</si>
  <si>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</si>
  <si>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</si>
  <si>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</si>
  <si>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</si>
  <si>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</si>
  <si>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</si>
  <si>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</si>
  <si>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</si>
  <si>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</si>
  <si>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</si>
  <si>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</si>
  <si>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</si>
  <si>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</si>
  <si>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</si>
  <si>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</si>
  <si>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</si>
  <si>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</si>
  <si>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</si>
  <si>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</si>
  <si>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</si>
  <si>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</si>
  <si>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</si>
  <si>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</si>
  <si>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</si>
  <si>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</si>
  <si>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</si>
  <si>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</si>
  <si>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</si>
  <si>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</si>
  <si>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</si>
  <si>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</si>
  <si>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</si>
  <si>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</si>
  <si>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</si>
  <si>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</si>
  <si>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</si>
  <si>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</si>
  <si>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</si>
  <si>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</si>
  <si>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</si>
  <si>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</si>
  <si>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</si>
  <si>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</si>
  <si>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</si>
  <si>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</si>
  <si>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</si>
  <si>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</si>
  <si>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</si>
  <si>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</si>
  <si>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</si>
  <si>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</si>
  <si>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</si>
  <si>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</si>
  <si>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</si>
  <si>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</si>
  <si>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</si>
  <si>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</si>
  <si>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</si>
  <si>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</si>
  <si>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</si>
  <si>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</si>
  <si>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</si>
  <si>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</si>
  <si>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</si>
  <si>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</si>
  <si>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</si>
  <si>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</si>
  <si>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</si>
  <si>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</si>
  <si>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</si>
  <si>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</si>
  <si>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</si>
  <si>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</si>
  <si>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</si>
  <si>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</si>
  <si>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</si>
  <si>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</si>
  <si>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</si>
  <si>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</si>
  <si>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</si>
  <si>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</si>
  <si>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</si>
  <si>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</si>
  <si>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</si>
  <si>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</si>
  <si>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</si>
  <si>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</si>
  <si>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</si>
  <si>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</si>
  <si>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</si>
  <si>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</si>
  <si>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</si>
  <si>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</si>
  <si>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</si>
  <si>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</si>
  <si>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</si>
  <si>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</si>
  <si>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</si>
  <si>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</si>
  <si>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</si>
  <si>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</si>
  <si>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</si>
  <si>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</si>
  <si>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</si>
  <si>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</si>
  <si>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</si>
  <si>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</si>
  <si>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</si>
  <si>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</si>
  <si>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</si>
  <si>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</si>
  <si>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</si>
  <si>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</si>
  <si>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</si>
  <si>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</si>
  <si>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</si>
  <si>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</si>
  <si>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</si>
  <si>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</si>
  <si>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</si>
  <si>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</si>
  <si>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</si>
  <si>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</si>
  <si>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</si>
  <si>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</si>
  <si>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</si>
  <si>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</si>
  <si>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</si>
  <si>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</si>
  <si>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</si>
  <si>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</si>
  <si>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</si>
  <si>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</si>
  <si>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</si>
  <si>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</si>
  <si>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</si>
  <si>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</si>
  <si>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</si>
  <si>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</si>
  <si>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</si>
  <si>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</si>
  <si>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</si>
  <si>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</si>
  <si>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</si>
  <si>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</si>
  <si>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</si>
  <si>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</si>
  <si>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</si>
  <si>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</si>
  <si>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</si>
  <si>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</si>
  <si>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</si>
  <si>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</si>
  <si>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</si>
  <si>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</si>
  <si>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</si>
  <si>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</si>
  <si>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</si>
  <si>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</si>
  <si>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</si>
  <si>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</si>
  <si>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</si>
  <si>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</si>
  <si>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</si>
  <si>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</si>
  <si>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</si>
  <si>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</si>
  <si>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</si>
  <si>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</si>
  <si>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</si>
  <si>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</si>
  <si>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</si>
  <si>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</si>
  <si>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</si>
  <si>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</si>
  <si>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</si>
  <si>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</si>
  <si>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</si>
  <si>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</si>
  <si>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</si>
  <si>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</si>
  <si>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</si>
  <si>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</si>
  <si>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</si>
  <si>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</si>
  <si>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</si>
  <si>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</si>
  <si>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</si>
  <si>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</si>
  <si>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</si>
  <si>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</si>
  <si>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</si>
  <si>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</si>
  <si>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</si>
  <si>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</si>
  <si>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</si>
  <si>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</si>
  <si>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</si>
  <si>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</si>
  <si>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</si>
  <si>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</si>
  <si>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</si>
  <si>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</si>
  <si>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</si>
  <si>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</si>
  <si>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</si>
  <si>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</si>
  <si>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</si>
  <si>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</si>
  <si>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</si>
  <si>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</si>
  <si>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</si>
  <si>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</si>
  <si>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</si>
  <si>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</si>
  <si>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</si>
  <si>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</si>
  <si>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</si>
  <si>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</si>
  <si>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</si>
  <si>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</si>
  <si>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</si>
  <si>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</si>
  <si>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</si>
  <si>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</si>
  <si>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</si>
  <si>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</si>
  <si>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</si>
  <si>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</si>
  <si>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</si>
  <si>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</si>
  <si>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</si>
  <si>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</si>
  <si>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</si>
  <si>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</si>
  <si>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</si>
  <si>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</si>
  <si>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</si>
  <si>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</si>
  <si>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</si>
  <si>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</si>
  <si>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</si>
  <si>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</si>
  <si>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</si>
  <si>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</si>
  <si>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</si>
  <si>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</si>
  <si>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</si>
  <si>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</si>
  <si>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</si>
  <si>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</si>
  <si>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</si>
  <si>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</si>
  <si>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</si>
  <si>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</si>
  <si>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</si>
  <si>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</si>
  <si>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</si>
  <si>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</si>
  <si>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</si>
  <si>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</si>
  <si>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</si>
  <si>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</si>
  <si>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</si>
  <si>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</si>
  <si>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</si>
  <si>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</si>
  <si>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</si>
  <si>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</si>
  <si>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</si>
  <si>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</si>
  <si>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</si>
  <si>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</si>
  <si>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</si>
  <si>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</si>
  <si>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</si>
  <si>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</si>
  <si>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</si>
  <si>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</si>
  <si>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</si>
  <si>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</si>
  <si>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</si>
  <si>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</si>
  <si>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</si>
  <si>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</si>
  <si>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</si>
  <si>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</si>
  <si>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</si>
  <si>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</si>
  <si>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</si>
  <si>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</si>
  <si>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</si>
  <si>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</si>
  <si>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</si>
  <si>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</si>
  <si>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</si>
  <si>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</si>
  <si>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</si>
  <si>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</si>
  <si>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</si>
  <si>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</si>
  <si>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</si>
  <si>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</si>
  <si>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</si>
  <si>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</si>
  <si>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</si>
  <si>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</si>
  <si>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</si>
  <si>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</si>
  <si>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</si>
  <si>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</si>
  <si>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</si>
  <si>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</si>
  <si>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</si>
  <si>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</si>
  <si>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</si>
  <si>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</si>
  <si>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</si>
  <si>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</si>
  <si>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</si>
  <si>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</si>
  <si>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</si>
  <si>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</si>
  <si>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</si>
  <si>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</si>
  <si>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</si>
  <si>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</si>
  <si>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</si>
  <si>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</si>
  <si>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</si>
  <si>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</si>
  <si>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</si>
  <si>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</si>
  <si>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</si>
  <si>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</si>
  <si>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</si>
  <si>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</si>
  <si>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</si>
  <si>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</si>
  <si>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</si>
  <si>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</si>
  <si>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</si>
  <si>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</si>
  <si>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</si>
  <si>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</si>
  <si>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</si>
  <si>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</si>
  <si>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</si>
  <si>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</si>
  <si>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</si>
  <si>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</si>
  <si>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</si>
  <si>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</si>
  <si>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</si>
  <si>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</si>
  <si>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</si>
  <si>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</si>
  <si>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</si>
  <si>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</si>
  <si>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</si>
  <si>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</si>
  <si>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</si>
  <si>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</si>
  <si>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</si>
  <si>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</si>
  <si>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</si>
  <si>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</si>
  <si>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</si>
  <si>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</si>
  <si>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</si>
  <si>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</si>
  <si>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</si>
  <si>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</si>
  <si>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</si>
  <si>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</si>
  <si>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</si>
  <si>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</si>
  <si>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</si>
  <si>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</si>
  <si>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</si>
  <si>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</si>
  <si>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</si>
  <si>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</si>
  <si>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</si>
  <si>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</si>
  <si>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</si>
  <si>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</si>
  <si>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</si>
  <si>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</si>
  <si>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</si>
  <si>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</si>
  <si>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</si>
  <si>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</si>
  <si>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</si>
  <si>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</si>
  <si>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</si>
  <si>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</si>
  <si>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</si>
  <si>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</si>
  <si>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</si>
  <si>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</si>
  <si>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</si>
  <si>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</si>
  <si>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</si>
  <si>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</si>
  <si>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</si>
  <si>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</si>
  <si>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</si>
  <si>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</si>
  <si>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</si>
  <si>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</si>
  <si>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</si>
  <si>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</si>
  <si>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</si>
  <si>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</si>
  <si>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</si>
  <si>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</si>
  <si>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</si>
  <si>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</si>
  <si>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</si>
  <si>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</si>
  <si>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</si>
  <si>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</si>
  <si>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</si>
  <si>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</si>
  <si>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</si>
  <si>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</si>
  <si>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</si>
  <si>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</si>
  <si>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</si>
  <si>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</si>
  <si>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</si>
  <si>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</si>
  <si>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</si>
  <si>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</si>
  <si>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</si>
  <si>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</si>
  <si>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</si>
  <si>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</si>
  <si>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</si>
  <si>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</si>
  <si>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</si>
  <si>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</si>
  <si>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</si>
  <si>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</si>
  <si>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</si>
  <si>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</si>
  <si>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</si>
  <si>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</si>
  <si>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</si>
  <si>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</si>
  <si>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</si>
  <si>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</si>
  <si>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</si>
  <si>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</si>
  <si>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</si>
  <si>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</si>
  <si>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</si>
  <si>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</si>
  <si>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</si>
  <si>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</si>
  <si>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</si>
  <si>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</si>
  <si>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</si>
  <si>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</si>
  <si>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</si>
  <si>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</si>
  <si>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</si>
  <si>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</si>
  <si>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</si>
  <si>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</si>
  <si>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</si>
  <si>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</si>
  <si>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</si>
  <si>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</si>
  <si>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</si>
  <si>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</si>
  <si>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</si>
  <si>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</si>
  <si>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</si>
  <si>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</si>
  <si>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</si>
  <si>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</si>
  <si>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</si>
  <si>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</si>
  <si>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</si>
  <si>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</si>
  <si>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</si>
  <si>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</si>
  <si>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</si>
  <si>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</si>
  <si>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</si>
  <si>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</si>
  <si>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</si>
  <si>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</si>
  <si>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</si>
  <si>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</si>
  <si>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</si>
  <si>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</si>
  <si>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</si>
  <si>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</si>
  <si>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</si>
  <si>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</si>
  <si>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</si>
  <si>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</si>
  <si>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</si>
  <si>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</si>
  <si>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</si>
  <si>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</si>
  <si>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</si>
  <si>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</si>
  <si>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</si>
  <si>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</si>
  <si>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</si>
  <si>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</si>
  <si>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</si>
  <si>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</si>
  <si>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</si>
  <si>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</si>
  <si>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</si>
  <si>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</si>
  <si>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</si>
  <si>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</si>
  <si>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</si>
  <si>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</si>
  <si>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</si>
  <si>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</si>
  <si>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</si>
  <si>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</si>
  <si>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</si>
  <si>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</si>
  <si>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</si>
  <si>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</si>
  <si>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</si>
  <si>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</si>
  <si>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</si>
  <si>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</si>
  <si>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</si>
  <si>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</si>
  <si>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</si>
  <si>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</si>
  <si>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</si>
  <si>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</si>
  <si>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</si>
  <si>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</si>
  <si>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</si>
  <si>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</si>
  <si>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</si>
  <si>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</si>
  <si>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</si>
  <si>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</si>
  <si>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</si>
  <si>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</si>
  <si>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</si>
  <si>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</si>
  <si>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</si>
  <si>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</si>
  <si>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</si>
  <si>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</si>
  <si>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</si>
  <si>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</si>
  <si>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</si>
  <si>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</si>
  <si>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</si>
  <si>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</si>
  <si>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</si>
  <si>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</si>
  <si>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</si>
  <si>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</si>
  <si>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</si>
  <si>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</si>
  <si>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</si>
  <si>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</si>
  <si>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</si>
  <si>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</si>
  <si>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</si>
  <si>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</si>
  <si>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</si>
  <si>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</si>
  <si>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</si>
  <si>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</si>
  <si>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</si>
  <si>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</si>
  <si>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</si>
  <si>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</si>
  <si>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</si>
  <si>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</si>
  <si>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</si>
  <si>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</si>
  <si>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</si>
  <si>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</si>
  <si>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</si>
  <si>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</si>
  <si>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</si>
  <si>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</si>
  <si>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</si>
  <si>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</si>
  <si>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</si>
  <si>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</si>
  <si>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</si>
  <si>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</si>
  <si>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</si>
  <si>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</si>
  <si>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</si>
  <si>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</si>
  <si>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</si>
  <si>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</si>
  <si>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</si>
  <si>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</si>
  <si>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</si>
  <si>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</si>
  <si>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</si>
  <si>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</si>
  <si>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</si>
  <si>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</si>
  <si>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</si>
  <si>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</si>
  <si>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</si>
  <si>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</si>
  <si>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</si>
  <si>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</si>
  <si>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</si>
  <si>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</si>
  <si>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</si>
  <si>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</si>
  <si>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</si>
  <si>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</si>
  <si>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</si>
  <si>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</si>
  <si>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</si>
  <si>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</si>
  <si>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</si>
  <si>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</si>
  <si>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</si>
  <si>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</si>
  <si>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</si>
  <si>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</si>
  <si>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</si>
  <si>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</si>
  <si>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</si>
  <si>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</si>
  <si>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</si>
  <si>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</si>
  <si>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</si>
  <si>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</si>
  <si>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</si>
  <si>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</si>
  <si>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</si>
  <si>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</si>
  <si>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</si>
  <si>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</si>
  <si>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</si>
  <si>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</si>
  <si>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</si>
  <si>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</si>
  <si>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</si>
  <si>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</si>
  <si>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</si>
  <si>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</si>
  <si>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</si>
  <si>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</si>
  <si>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</si>
  <si>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</si>
  <si>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</si>
  <si>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</si>
  <si>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</si>
  <si>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</si>
  <si>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</si>
  <si>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</si>
  <si>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</si>
  <si>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</si>
  <si>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</si>
  <si>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</si>
  <si>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</si>
  <si>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</si>
  <si>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</si>
  <si>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</si>
  <si>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</si>
  <si>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</si>
  <si>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</si>
  <si>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</si>
  <si>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</si>
  <si>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</si>
  <si>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</si>
  <si>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</si>
  <si>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</si>
  <si>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</si>
  <si>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</si>
  <si>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</si>
  <si>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</si>
  <si>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</si>
  <si>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</si>
  <si>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</si>
  <si>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</si>
  <si>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</si>
  <si>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</si>
  <si>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</si>
  <si>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</si>
  <si>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</si>
  <si>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</si>
  <si>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</si>
  <si>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</si>
  <si>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</si>
  <si>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</si>
  <si>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</si>
  <si>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</si>
  <si>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</si>
  <si>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</si>
  <si>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</si>
  <si>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</si>
  <si>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</si>
  <si>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</si>
  <si>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</si>
  <si>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</si>
  <si>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</si>
  <si>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</si>
  <si>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</si>
  <si>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</si>
  <si>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</si>
  <si>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</si>
  <si>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</si>
  <si>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</si>
  <si>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</si>
  <si>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</si>
  <si>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</si>
  <si>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</si>
  <si>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</si>
  <si>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</si>
  <si>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</si>
  <si>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</si>
  <si>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</si>
  <si>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</si>
  <si>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</si>
  <si>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</si>
  <si>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</si>
  <si>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</si>
  <si>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</si>
  <si>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</si>
  <si>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</si>
  <si>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</si>
  <si>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</si>
  <si>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</si>
  <si>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</si>
  <si>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</si>
  <si>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</si>
  <si>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</si>
  <si>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</si>
  <si>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</si>
  <si>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</si>
  <si>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</si>
  <si>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</si>
  <si>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</si>
  <si>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</si>
  <si>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</si>
  <si>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</si>
  <si>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</si>
  <si>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</si>
  <si>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</si>
  <si>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</si>
  <si>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</si>
  <si>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</si>
  <si>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</si>
  <si>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</si>
  <si>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</si>
  <si>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</si>
  <si>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</si>
  <si>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</si>
  <si>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</si>
  <si>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</si>
  <si>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</si>
  <si>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</si>
  <si>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</si>
  <si>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</si>
  <si>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</si>
  <si>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</si>
  <si>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</si>
  <si>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</si>
  <si>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</si>
  <si>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</si>
  <si>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</si>
  <si>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</si>
  <si>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</si>
  <si>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</si>
  <si>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</si>
  <si>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</si>
  <si>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</si>
  <si>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</si>
  <si>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</si>
  <si>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</si>
  <si>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</si>
  <si>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</si>
  <si>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</si>
  <si>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</si>
  <si>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</si>
  <si>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</si>
  <si>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</si>
  <si>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</si>
  <si>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</si>
  <si>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</si>
  <si>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</si>
  <si>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</si>
  <si>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</si>
  <si>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</si>
  <si>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</si>
  <si>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</si>
  <si>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</si>
  <si>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</si>
  <si>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</si>
  <si>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</si>
  <si>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</si>
  <si>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</si>
  <si>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</si>
  <si>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</si>
  <si>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</si>
  <si>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</si>
  <si>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</si>
  <si>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</si>
  <si>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</si>
  <si>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</si>
  <si>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</si>
  <si>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</si>
  <si>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</si>
  <si>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</si>
  <si>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</si>
  <si>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</si>
  <si>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</si>
  <si>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</si>
  <si>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</si>
  <si>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</si>
  <si>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</si>
  <si>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</si>
  <si>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</si>
  <si>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</si>
  <si>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</si>
  <si>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</si>
  <si>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</si>
  <si>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</si>
  <si>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</si>
  <si>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</si>
  <si>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</si>
  <si>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</si>
  <si>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</si>
  <si>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</si>
  <si>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</si>
  <si>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</si>
  <si>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</si>
  <si>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</si>
  <si>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</si>
  <si>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</si>
  <si>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</si>
  <si>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</si>
  <si>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</si>
  <si>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</si>
  <si>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</si>
  <si>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</si>
  <si>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</si>
  <si>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</si>
  <si>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</si>
  <si>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</si>
  <si>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</si>
  <si>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</si>
  <si>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</si>
  <si>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</si>
  <si>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</si>
  <si>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</si>
  <si>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</si>
  <si>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</si>
  <si>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</si>
  <si>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</si>
  <si>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</si>
  <si>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</si>
  <si>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</si>
  <si>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</si>
  <si>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</si>
  <si>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</si>
  <si>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</si>
  <si>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</si>
  <si>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</si>
  <si>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</si>
  <si>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</si>
  <si>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</si>
  <si>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</si>
  <si>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</si>
  <si>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</si>
  <si>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</si>
  <si>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</si>
  <si>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</si>
  <si>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</si>
  <si>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</si>
  <si>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</si>
  <si>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</si>
  <si>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</si>
  <si>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</si>
  <si>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</si>
  <si>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</si>
  <si>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</si>
  <si>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</si>
  <si>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</si>
  <si>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</si>
  <si>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</si>
  <si>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</si>
  <si>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</si>
  <si>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</si>
  <si>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</si>
  <si>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</si>
  <si>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</si>
  <si>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</si>
  <si>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</si>
  <si>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</si>
  <si>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</si>
  <si>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</si>
  <si>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</si>
  <si>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</si>
  <si>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</si>
  <si>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</si>
  <si>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</si>
  <si>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</si>
  <si>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</si>
  <si>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</si>
  <si>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</si>
  <si>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</si>
  <si>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</si>
  <si>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</si>
  <si>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</si>
  <si>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</si>
  <si>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</si>
  <si>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</si>
  <si>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</si>
  <si>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</si>
  <si>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</si>
  <si>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</si>
  <si>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</si>
  <si>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</si>
  <si>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</si>
  <si>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</si>
  <si>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</si>
  <si>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</si>
  <si>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</si>
  <si>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</si>
  <si>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</si>
  <si>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</si>
  <si>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</si>
  <si>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</si>
  <si>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</si>
  <si>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</si>
  <si>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</si>
  <si>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</si>
  <si>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</si>
  <si>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</si>
  <si>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</si>
  <si>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</si>
  <si>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</si>
  <si>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</si>
  <si>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</si>
  <si>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</si>
  <si>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</si>
  <si>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</si>
  <si>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</si>
  <si>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</si>
  <si>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</si>
  <si>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</si>
  <si>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</si>
  <si>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</si>
  <si>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</si>
  <si>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</si>
  <si>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</si>
  <si>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</si>
  <si>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</si>
  <si>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</si>
  <si>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</si>
  <si>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</si>
  <si>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</si>
  <si>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</si>
  <si>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</si>
  <si>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</si>
  <si>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</si>
  <si>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</si>
  <si>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</si>
  <si>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</si>
  <si>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</si>
  <si>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</si>
  <si>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</si>
  <si>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</si>
  <si>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</si>
  <si>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</si>
  <si>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</si>
  <si>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</si>
  <si>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</si>
  <si>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</si>
  <si>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</si>
  <si>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</si>
  <si>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</si>
  <si>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</si>
  <si>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</si>
  <si>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</si>
  <si>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</si>
  <si>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</si>
  <si>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</si>
  <si>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</si>
  <si>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</si>
  <si>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</si>
  <si>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</si>
  <si>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</si>
  <si>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</si>
  <si>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</si>
  <si>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</si>
  <si>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</si>
  <si>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</si>
  <si>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</si>
  <si>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</si>
  <si>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</si>
  <si>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</si>
  <si>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</si>
  <si>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</si>
  <si>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</si>
  <si>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</si>
  <si>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</si>
  <si>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</si>
  <si>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</si>
  <si>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</si>
  <si>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</si>
  <si>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</si>
  <si>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</si>
  <si>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</si>
  <si>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</si>
  <si>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</si>
  <si>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</si>
  <si>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</si>
  <si>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</si>
  <si>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</si>
  <si>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</si>
  <si>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</si>
  <si>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</si>
  <si>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</si>
  <si>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</si>
  <si>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</si>
  <si>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</si>
  <si>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</si>
  <si>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</si>
  <si>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</si>
  <si>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</si>
  <si>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</si>
  <si>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</si>
  <si>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</si>
  <si>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</si>
  <si>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</si>
  <si>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</si>
  <si>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</si>
  <si>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</si>
  <si>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</si>
  <si>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</si>
  <si>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</si>
  <si>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</si>
  <si>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</si>
  <si>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</si>
  <si>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</si>
  <si>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</si>
  <si>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</si>
  <si>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</si>
  <si>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</si>
  <si>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</si>
  <si>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</si>
  <si>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</si>
  <si>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</si>
  <si>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</si>
  <si>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</si>
  <si>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</si>
  <si>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</si>
  <si>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</si>
  <si>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</si>
  <si>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</si>
  <si>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</si>
  <si>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</si>
  <si>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</si>
  <si>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</si>
  <si>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</si>
  <si>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</si>
  <si>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</si>
  <si>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</si>
  <si>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</si>
  <si>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</si>
  <si>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</si>
  <si>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</si>
  <si>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</si>
  <si>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</si>
  <si>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</si>
  <si>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</si>
  <si>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</si>
  <si>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</si>
  <si>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</si>
  <si>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</si>
  <si>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</si>
  <si>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</si>
  <si>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</si>
  <si>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</si>
  <si>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</si>
  <si>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</si>
  <si>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</si>
  <si>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</si>
  <si>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</si>
  <si>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</si>
  <si>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</si>
  <si>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</si>
  <si>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</si>
  <si>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</si>
  <si>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</si>
  <si>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</si>
  <si>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</si>
  <si>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</si>
  <si>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</si>
  <si>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</si>
  <si>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</si>
  <si>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</si>
  <si>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</si>
  <si>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</si>
  <si>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</si>
  <si>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</si>
  <si>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</si>
  <si>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</si>
  <si>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</si>
  <si>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</si>
  <si>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</si>
  <si>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</si>
  <si>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</si>
  <si>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</si>
  <si>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</si>
  <si>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</si>
  <si>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</si>
  <si>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</si>
  <si>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</si>
  <si>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</si>
  <si>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</si>
  <si>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</si>
  <si>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</si>
  <si>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</si>
  <si>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</si>
  <si>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</si>
  <si>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</si>
  <si>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</si>
  <si>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</si>
  <si>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</si>
  <si>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</si>
  <si>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</si>
  <si>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</si>
  <si>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</si>
  <si>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</si>
  <si>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</si>
  <si>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</si>
  <si>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</si>
  <si>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</si>
  <si>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</si>
  <si>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</si>
  <si>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</si>
  <si>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</si>
  <si>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</si>
  <si>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</si>
  <si>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</si>
  <si>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</si>
  <si>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</si>
  <si>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</si>
  <si>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</si>
  <si>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</si>
  <si>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</si>
  <si>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</si>
  <si>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</si>
  <si>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</si>
  <si>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</si>
  <si>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</si>
  <si>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</si>
  <si>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</si>
  <si>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</si>
  <si>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</si>
  <si>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</si>
  <si>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</si>
  <si>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</si>
  <si>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</si>
  <si>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</si>
  <si>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</si>
  <si>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</si>
  <si>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</si>
  <si>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</si>
  <si>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</si>
  <si>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</si>
  <si>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</si>
  <si>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</si>
  <si>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</si>
  <si>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</si>
  <si>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</si>
  <si>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</si>
  <si>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</si>
  <si>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</si>
  <si>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</si>
  <si>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</si>
  <si>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</si>
  <si>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</si>
  <si>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</si>
  <si>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</si>
  <si>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</si>
  <si>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</si>
  <si>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</si>
  <si>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</si>
  <si>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</si>
  <si>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</si>
  <si>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</si>
  <si>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</si>
  <si>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</si>
  <si>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</si>
  <si>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</si>
  <si>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</si>
  <si>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</si>
  <si>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</si>
  <si>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</si>
  <si>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</si>
  <si>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</si>
  <si>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</si>
  <si>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</si>
  <si>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</si>
  <si>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</si>
  <si>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</si>
  <si>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</si>
  <si>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</si>
  <si>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</si>
  <si>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</si>
  <si>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</si>
  <si>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</si>
  <si>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</si>
  <si>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</si>
  <si>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</si>
  <si>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</si>
  <si>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</si>
  <si>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</si>
  <si>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</si>
  <si>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</si>
  <si>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</si>
  <si>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</si>
  <si>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</si>
  <si>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</si>
  <si>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</si>
  <si>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</si>
  <si>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</si>
  <si>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</si>
  <si>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</si>
  <si>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</si>
  <si>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</si>
  <si>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</si>
  <si>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</si>
  <si>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</si>
  <si>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</si>
  <si>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</si>
  <si>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</si>
  <si>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</si>
  <si>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</si>
  <si>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</si>
  <si>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</si>
  <si>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</si>
  <si>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</si>
  <si>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</si>
  <si>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</si>
  <si>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</si>
  <si>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</si>
  <si>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</si>
  <si>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</si>
  <si>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</si>
  <si>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</si>
  <si>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</si>
  <si>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</si>
  <si>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</si>
  <si>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</si>
  <si>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</si>
  <si>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</si>
  <si>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</si>
  <si>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</si>
  <si>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</si>
  <si>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</si>
  <si>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</si>
  <si>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</si>
  <si>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</si>
  <si>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</si>
  <si>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</si>
  <si>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</si>
  <si>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</si>
  <si>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</si>
  <si>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</si>
  <si>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</si>
  <si>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</si>
  <si>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</si>
  <si>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</si>
  <si>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</si>
  <si>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</si>
  <si>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</si>
  <si>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</si>
  <si>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</si>
  <si>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</si>
  <si>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</si>
  <si>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</si>
  <si>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</si>
  <si>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</si>
  <si>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</si>
  <si>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</si>
  <si>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</si>
  <si>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</si>
  <si>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</si>
  <si>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</si>
  <si>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</si>
  <si>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</si>
  <si>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</si>
  <si>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</si>
  <si>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</si>
  <si>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</si>
  <si>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</si>
  <si>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</si>
  <si>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</si>
  <si>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</si>
  <si>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</si>
  <si>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</si>
  <si>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</si>
  <si>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</si>
  <si>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</si>
  <si>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</si>
  <si>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</si>
  <si>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</si>
  <si>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</si>
  <si>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</si>
  <si>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</si>
  <si>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</si>
  <si>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</si>
  <si>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</si>
  <si>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</si>
  <si>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</si>
  <si>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</si>
  <si>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</si>
  <si>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</si>
  <si>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</si>
  <si>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</si>
  <si>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</si>
  <si>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</si>
  <si>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</si>
  <si>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</si>
  <si>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</si>
  <si>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</si>
  <si>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</si>
  <si>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</si>
  <si>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</si>
  <si>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</si>
  <si>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</si>
  <si>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</si>
  <si>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</si>
  <si>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</si>
  <si>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</si>
  <si>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</si>
  <si>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</si>
  <si>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</si>
  <si>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</si>
  <si>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</si>
  <si>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</si>
  <si>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</si>
  <si>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</si>
  <si>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</si>
  <si>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</si>
  <si>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</si>
  <si>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</si>
  <si>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</si>
  <si>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</si>
  <si>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</si>
  <si>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</si>
  <si>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</si>
  <si>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</si>
  <si>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</si>
  <si>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</si>
  <si>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</si>
  <si>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</si>
  <si>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</si>
  <si>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</si>
  <si>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</si>
  <si>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</si>
  <si>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</si>
  <si>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</si>
  <si>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</si>
  <si>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</si>
  <si>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</si>
  <si>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</si>
  <si>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</si>
  <si>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</si>
  <si>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</si>
  <si>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</si>
  <si>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</si>
  <si>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</si>
  <si>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</si>
  <si>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</si>
  <si>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</si>
  <si>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</si>
  <si>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</si>
  <si>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</si>
  <si>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</si>
  <si>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</si>
  <si>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</si>
  <si>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</si>
  <si>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</si>
  <si>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</si>
  <si>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</si>
  <si>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</si>
  <si>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</si>
  <si>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</si>
  <si>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</si>
  <si>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</si>
  <si>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</si>
  <si>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</si>
  <si>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</si>
  <si>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</si>
  <si>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</si>
  <si>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</si>
  <si>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</si>
  <si>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</si>
  <si>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</si>
  <si>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</si>
  <si>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</si>
  <si>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</si>
  <si>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</si>
  <si>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</si>
  <si>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</si>
  <si>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</si>
  <si>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</si>
  <si>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</si>
  <si>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</si>
  <si>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</si>
  <si>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</si>
  <si>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</si>
  <si>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</si>
  <si>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</si>
  <si>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</si>
  <si>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</si>
  <si>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</si>
  <si>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</si>
  <si>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</si>
  <si>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</si>
  <si>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</si>
  <si>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</si>
  <si>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</si>
  <si>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</si>
  <si>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</si>
  <si>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</si>
  <si>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</si>
  <si>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</si>
  <si>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</si>
  <si>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</si>
  <si>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</si>
  <si>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</si>
  <si>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</si>
  <si>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</si>
  <si>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</si>
  <si>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</si>
  <si>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</si>
  <si>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</si>
  <si>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</si>
  <si>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</si>
  <si>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</si>
  <si>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</si>
  <si>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</si>
  <si>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</si>
  <si>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</si>
  <si>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</si>
  <si>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</si>
  <si>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</si>
  <si>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</si>
  <si>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</si>
  <si>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</si>
  <si>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</si>
  <si>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</si>
  <si>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</si>
  <si>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</si>
  <si>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</si>
  <si>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</si>
  <si>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</si>
  <si>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</si>
  <si>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</si>
  <si>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</si>
  <si>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</si>
  <si>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</si>
  <si>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</si>
  <si>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</si>
  <si>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</si>
  <si>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</si>
  <si>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</si>
  <si>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</si>
  <si>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</si>
  <si>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</si>
  <si>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</si>
  <si>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</si>
  <si>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</si>
  <si>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</si>
  <si>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</si>
  <si>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</si>
  <si>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</si>
  <si>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</si>
  <si>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</si>
  <si>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</si>
  <si>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</si>
  <si>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</si>
  <si>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</si>
  <si>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</si>
  <si>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</si>
  <si>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</si>
  <si>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</si>
  <si>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</si>
  <si>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</si>
  <si>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</si>
  <si>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</si>
  <si>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</si>
  <si>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</si>
  <si>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</si>
  <si>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</si>
  <si>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</si>
  <si>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</si>
  <si>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</si>
  <si>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</si>
  <si>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</si>
  <si>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</si>
  <si>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</si>
  <si>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</si>
  <si>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</si>
  <si>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</si>
  <si>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</si>
  <si>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</si>
  <si>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</si>
  <si>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</si>
  <si>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</si>
  <si>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</si>
  <si>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</si>
  <si>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</si>
  <si>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</si>
  <si>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</si>
  <si>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</si>
  <si>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</si>
  <si>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</si>
  <si>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</si>
  <si>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</si>
  <si>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</si>
  <si>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</si>
  <si>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</si>
  <si>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</si>
  <si>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</si>
  <si>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</si>
  <si>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</si>
  <si>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</si>
  <si>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</si>
  <si>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</si>
  <si>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</si>
  <si>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</si>
  <si>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</si>
  <si>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</si>
  <si>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</si>
  <si>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</si>
  <si>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</si>
  <si>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</si>
  <si>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</si>
  <si>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</si>
  <si>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</si>
  <si>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</si>
  <si>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</si>
  <si>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</si>
  <si>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</si>
  <si>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</si>
  <si>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</si>
  <si>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</si>
  <si>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</si>
  <si>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</si>
  <si>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</si>
  <si>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</si>
  <si>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</si>
  <si>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</si>
  <si>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</si>
  <si>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</si>
  <si>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</si>
  <si>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</si>
  <si>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</si>
  <si>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</si>
  <si>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</si>
  <si>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</si>
  <si>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</si>
  <si>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</si>
  <si>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</si>
  <si>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</si>
  <si>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</si>
  <si>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</si>
  <si>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</si>
  <si>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</si>
  <si>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</si>
  <si>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</si>
  <si>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</si>
  <si>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</si>
  <si>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</si>
  <si>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</si>
  <si>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</si>
  <si>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</si>
  <si>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</si>
  <si>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</si>
  <si>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</si>
  <si>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</si>
  <si>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</si>
  <si>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</si>
  <si>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</si>
  <si>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</si>
  <si>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</si>
  <si>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</si>
  <si>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</si>
  <si>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</si>
  <si>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</si>
  <si>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</si>
  <si>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</si>
  <si>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</si>
  <si>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</si>
  <si>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</si>
  <si>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</si>
  <si>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</si>
  <si>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</si>
  <si>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</si>
  <si>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</si>
  <si>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</si>
  <si>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</si>
  <si>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</si>
  <si>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</si>
  <si>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</si>
  <si>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</si>
  <si>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</si>
  <si>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</si>
  <si>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</si>
  <si>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</si>
  <si>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</si>
  <si>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</si>
  <si>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</si>
  <si>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</si>
  <si>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</si>
  <si>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</si>
  <si>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</si>
  <si>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</si>
  <si>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</si>
  <si>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</si>
  <si>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</si>
  <si>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</si>
  <si>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</si>
  <si>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</si>
  <si>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</si>
  <si>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</si>
  <si>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</si>
  <si>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</si>
  <si>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</si>
  <si>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</si>
  <si>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</si>
  <si>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</si>
  <si>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</si>
  <si>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</si>
  <si>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</si>
  <si>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</si>
  <si>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</si>
  <si>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</si>
  <si>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</si>
  <si>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</si>
  <si>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</si>
  <si>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</si>
  <si>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</si>
  <si>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</si>
  <si>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</si>
  <si>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</si>
  <si>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</si>
  <si>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</si>
  <si>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</si>
  <si>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</si>
  <si>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</si>
  <si>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</si>
  <si>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</si>
  <si>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</si>
  <si>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</si>
  <si>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</si>
  <si>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</si>
  <si>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</si>
  <si>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</si>
  <si>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</si>
  <si>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</si>
  <si>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</si>
  <si>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</si>
  <si>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</si>
  <si>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</si>
  <si>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</si>
  <si>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</si>
  <si>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</si>
  <si>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</si>
  <si>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</si>
  <si>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</si>
  <si>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</si>
  <si>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</si>
  <si>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</si>
  <si>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</si>
  <si>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</si>
  <si>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</si>
  <si>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</si>
  <si>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</si>
  <si>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</si>
  <si>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</si>
  <si>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</si>
  <si>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</si>
  <si>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</si>
  <si>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</si>
  <si>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</si>
  <si>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</si>
  <si>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</si>
  <si>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</si>
  <si>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</si>
  <si>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</si>
  <si>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</si>
  <si>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</si>
  <si>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</si>
  <si>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</si>
  <si>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</si>
  <si>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</si>
  <si>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</si>
  <si>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</si>
  <si>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</si>
  <si>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</si>
  <si>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</si>
  <si>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</si>
  <si>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</si>
  <si>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</si>
  <si>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</si>
  <si>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</si>
  <si>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</si>
  <si>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</si>
  <si>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</si>
  <si>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</si>
  <si>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</si>
  <si>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</si>
  <si>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</si>
  <si>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</si>
  <si>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</si>
  <si>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</si>
  <si>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</si>
  <si>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</si>
  <si>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</si>
  <si>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</si>
  <si>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</si>
  <si>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</si>
  <si>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</si>
  <si>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</si>
  <si>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</si>
  <si>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</si>
  <si>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</si>
  <si>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</si>
  <si>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</si>
  <si>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</si>
  <si>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</si>
  <si>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</si>
  <si>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</si>
  <si>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</si>
  <si>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</si>
  <si>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</si>
  <si>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</si>
  <si>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</si>
  <si>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</si>
  <si>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</si>
  <si>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</si>
  <si>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</si>
  <si>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</si>
  <si>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</si>
  <si>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</si>
  <si>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</si>
  <si>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</si>
  <si>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</si>
  <si>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</si>
  <si>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</si>
  <si>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</si>
  <si>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</si>
  <si>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</si>
  <si>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</si>
  <si>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</si>
  <si>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</si>
  <si>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</si>
  <si>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</si>
  <si>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</si>
  <si>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</si>
  <si>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</si>
  <si>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</si>
  <si>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</si>
  <si>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</si>
  <si>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</si>
  <si>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</si>
  <si>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</si>
  <si>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</si>
  <si>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</si>
  <si>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</si>
  <si>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</si>
  <si>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</si>
  <si>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</si>
  <si>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</si>
  <si>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</si>
  <si>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</si>
  <si>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</si>
  <si>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</si>
  <si>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</si>
  <si>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</si>
  <si>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</si>
  <si>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</si>
  <si>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</si>
  <si>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</si>
  <si>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</si>
  <si>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</si>
  <si>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</si>
  <si>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</si>
  <si>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</si>
  <si>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</si>
  <si>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</si>
  <si>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</si>
  <si>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</si>
  <si>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</si>
  <si>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</si>
  <si>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</si>
  <si>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</si>
  <si>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</si>
  <si>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</si>
  <si>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</si>
  <si>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</si>
  <si>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</si>
  <si>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</si>
  <si>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</si>
  <si>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</si>
  <si>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</si>
  <si>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</si>
  <si>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</si>
  <si>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</si>
  <si>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</si>
  <si>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</si>
  <si>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</si>
  <si>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</si>
  <si>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</si>
  <si>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</si>
  <si>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</si>
  <si>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</si>
  <si>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</si>
  <si>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</si>
  <si>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</si>
  <si>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</si>
  <si>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</si>
  <si>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</si>
  <si>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</si>
  <si>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</si>
  <si>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</si>
  <si>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</si>
  <si>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</si>
  <si>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</si>
  <si>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</si>
  <si>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</si>
  <si>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</si>
  <si>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</si>
  <si>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</si>
  <si>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</si>
  <si>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</si>
  <si>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</si>
  <si>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</si>
  <si>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</si>
  <si>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</si>
  <si>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</si>
  <si>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</si>
  <si>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</si>
  <si>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</si>
  <si>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</si>
  <si>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</si>
  <si>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</si>
  <si>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</si>
  <si>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</si>
  <si>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</si>
  <si>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</si>
  <si>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</si>
  <si>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</si>
  <si>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</si>
  <si>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</si>
  <si>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</si>
  <si>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</si>
  <si>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</si>
  <si>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</si>
  <si>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</si>
  <si>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</si>
  <si>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</si>
  <si>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</si>
  <si>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</si>
  <si>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</si>
  <si>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</si>
  <si>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</si>
  <si>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</si>
  <si>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</si>
  <si>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</si>
  <si>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</si>
  <si>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</si>
  <si>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</si>
  <si>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</si>
  <si>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</si>
  <si>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</si>
  <si>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</si>
  <si>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</si>
  <si>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</si>
  <si>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</si>
  <si>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</si>
  <si>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</si>
  <si>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</si>
  <si>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</si>
  <si>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</si>
  <si>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</si>
  <si>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</si>
  <si>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</si>
  <si>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</si>
  <si>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</si>
  <si>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</si>
  <si>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</si>
  <si>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</si>
  <si>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</si>
  <si>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</si>
  <si>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</si>
  <si>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</si>
  <si>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</si>
  <si>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</si>
  <si>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</si>
  <si>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</si>
  <si>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</si>
  <si>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</si>
  <si>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</si>
  <si>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</si>
  <si>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</si>
  <si>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</si>
  <si>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</si>
  <si>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</si>
  <si>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</si>
  <si>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</si>
  <si>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</si>
  <si>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</si>
  <si>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</si>
  <si>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</si>
  <si>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</si>
  <si>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</si>
  <si>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</si>
  <si>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</si>
  <si>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</si>
  <si>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</si>
  <si>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</si>
  <si>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</si>
  <si>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</si>
  <si>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</si>
  <si>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</si>
  <si>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</si>
  <si>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</si>
  <si>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</si>
  <si>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</si>
  <si>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</si>
  <si>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</si>
  <si>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</si>
  <si>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</si>
  <si>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</si>
  <si>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</si>
  <si>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</si>
  <si>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</si>
  <si>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</si>
  <si>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</si>
  <si>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</si>
  <si>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</si>
  <si>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</si>
  <si>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</si>
  <si>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</si>
  <si>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</si>
  <si>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</si>
  <si>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</si>
  <si>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</si>
  <si>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</si>
  <si>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</si>
  <si>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</si>
  <si>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</si>
  <si>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</si>
  <si>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</si>
  <si>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</si>
  <si>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</si>
  <si>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</si>
  <si>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</si>
  <si>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</si>
  <si>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</si>
  <si>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</si>
  <si>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</si>
  <si>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</si>
  <si>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</si>
  <si>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</si>
  <si>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</si>
  <si>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</si>
  <si>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</si>
  <si>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</si>
  <si>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</si>
  <si>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</si>
  <si>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</si>
  <si>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</si>
  <si>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</si>
  <si>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</si>
  <si>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</si>
  <si>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</si>
  <si>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</si>
  <si>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</si>
  <si>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</si>
  <si>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</si>
  <si>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</si>
  <si>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</si>
  <si>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</si>
  <si>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</si>
  <si>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</si>
  <si>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</si>
  <si>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</si>
  <si>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</si>
  <si>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</si>
  <si>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</si>
  <si>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</si>
  <si>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</si>
  <si>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</si>
  <si>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</si>
  <si>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</si>
  <si>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</si>
  <si>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</si>
  <si>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</si>
  <si>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</si>
  <si>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</si>
  <si>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</si>
  <si>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</si>
  <si>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</si>
  <si>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</si>
  <si>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</si>
  <si>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</si>
  <si>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</si>
  <si>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</si>
  <si>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</si>
  <si>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</si>
  <si>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</si>
  <si>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</si>
  <si>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</si>
  <si>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</si>
  <si>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</si>
  <si>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</si>
  <si>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</si>
  <si>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</si>
  <si>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</si>
  <si>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</si>
  <si>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</si>
  <si>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</si>
  <si>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</si>
  <si>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</si>
  <si>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</si>
  <si>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</si>
  <si>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</si>
  <si>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</si>
  <si>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</si>
  <si>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</si>
  <si>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</si>
  <si>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</si>
  <si>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</si>
  <si>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</si>
  <si>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</si>
  <si>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</si>
  <si>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</si>
  <si>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</si>
  <si>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</si>
  <si>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</si>
  <si>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</si>
  <si>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</si>
  <si>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</si>
  <si>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</si>
  <si>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</si>
  <si>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</si>
  <si>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</si>
  <si>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</si>
  <si>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</si>
  <si>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</si>
  <si>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</si>
  <si>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</si>
  <si>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</si>
  <si>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</si>
  <si>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</si>
  <si>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</si>
  <si>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</si>
  <si>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</si>
  <si>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</si>
  <si>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</si>
  <si>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</si>
  <si>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</si>
  <si>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</si>
  <si>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</si>
  <si>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</si>
  <si>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</si>
  <si>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</si>
  <si>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</si>
  <si>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</si>
  <si>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</si>
  <si>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</si>
  <si>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</si>
  <si>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</si>
  <si>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</si>
  <si>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</si>
  <si>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</si>
  <si>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</si>
  <si>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</si>
  <si>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</si>
  <si>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</si>
  <si>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</si>
  <si>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</si>
  <si>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</si>
  <si>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</si>
  <si>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</si>
  <si>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</si>
  <si>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</si>
  <si>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</si>
  <si>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</si>
  <si>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</si>
  <si>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</si>
  <si>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</si>
  <si>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</si>
  <si>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</si>
  <si>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</si>
  <si>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</si>
  <si>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</si>
  <si>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</si>
  <si>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</si>
  <si>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</si>
  <si>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</si>
  <si>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</si>
  <si>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</si>
  <si>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</si>
  <si>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</si>
  <si>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</si>
  <si>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</si>
  <si>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</si>
  <si>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</si>
  <si>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</si>
  <si>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</si>
  <si>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</si>
  <si>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</si>
  <si>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</si>
  <si>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</si>
  <si>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</si>
  <si>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</si>
  <si>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</si>
  <si>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</si>
  <si>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</si>
  <si>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</si>
  <si>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</si>
  <si>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</si>
  <si>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</si>
  <si>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</si>
  <si>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</si>
  <si>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</si>
  <si>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</si>
  <si>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</si>
  <si>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</si>
  <si>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</si>
  <si>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</si>
  <si>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</si>
  <si>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</si>
  <si>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</si>
  <si>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</si>
  <si>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</si>
  <si>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</si>
  <si>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</si>
  <si>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</si>
  <si>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</si>
  <si>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</si>
  <si>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</si>
  <si>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</si>
  <si>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</si>
  <si>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</si>
  <si>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</si>
  <si>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</si>
  <si>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</si>
  <si>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</si>
  <si>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</si>
  <si>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</si>
  <si>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</si>
  <si>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</si>
  <si>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</si>
  <si>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</si>
  <si>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</si>
  <si>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</si>
  <si>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</si>
  <si>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</si>
  <si>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</si>
  <si>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</si>
  <si>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</si>
  <si>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</si>
  <si>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</si>
  <si>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</si>
  <si>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</si>
  <si>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</si>
  <si>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</si>
  <si>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</si>
  <si>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</si>
  <si>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</si>
  <si>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</si>
  <si>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</si>
  <si>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</si>
  <si>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</si>
  <si>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</si>
  <si>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</si>
  <si>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</si>
  <si>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</si>
  <si>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</si>
  <si>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</si>
  <si>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</si>
  <si>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</si>
  <si>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</si>
  <si>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</si>
  <si>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</si>
  <si>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</si>
  <si>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</si>
  <si>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</si>
  <si>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</si>
  <si>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</si>
  <si>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</si>
  <si>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</si>
  <si>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</si>
  <si>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</si>
  <si>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</si>
  <si>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</si>
  <si>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</si>
  <si>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</si>
  <si>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</si>
  <si>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</si>
  <si>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</si>
  <si>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</si>
  <si>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</si>
  <si>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</si>
  <si>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</si>
  <si>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</si>
  <si>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</si>
  <si>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</si>
  <si>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</si>
  <si>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</si>
  <si>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</si>
  <si>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</si>
  <si>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</si>
  <si>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</si>
  <si>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</si>
  <si>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</si>
  <si>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</si>
  <si>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</si>
  <si>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</si>
  <si>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</si>
  <si>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</si>
  <si>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</si>
  <si>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</si>
  <si>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</si>
  <si>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</si>
  <si>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</si>
  <si>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</si>
  <si>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</si>
  <si>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</si>
  <si>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</si>
  <si>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</si>
  <si>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</si>
  <si>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</si>
  <si>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</si>
  <si>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</si>
  <si>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</si>
  <si>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</si>
  <si>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</si>
  <si>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</si>
  <si>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</si>
  <si>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</si>
  <si>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</si>
  <si>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</si>
  <si>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</si>
  <si>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</si>
  <si>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</si>
  <si>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</si>
  <si>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</si>
  <si>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</si>
  <si>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</si>
  <si>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</si>
  <si>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</si>
  <si>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</si>
  <si>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</si>
  <si>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</si>
  <si>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</si>
  <si>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</si>
  <si>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</si>
  <si>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</si>
  <si>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</si>
  <si>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</si>
  <si>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</si>
  <si>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</si>
  <si>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</si>
  <si>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</si>
  <si>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</si>
  <si>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</si>
  <si>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</si>
  <si>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</si>
  <si>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</si>
  <si>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</si>
  <si>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</si>
  <si>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</si>
  <si>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</si>
  <si>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</si>
  <si>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</si>
  <si>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</si>
  <si>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</si>
  <si>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</si>
  <si>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</si>
  <si>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</si>
  <si>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</si>
  <si>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</si>
  <si>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</si>
  <si>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</si>
  <si>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</si>
  <si>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</si>
  <si>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</si>
  <si>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</si>
  <si>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</si>
  <si>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</si>
  <si>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</si>
  <si>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</si>
  <si>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</si>
  <si>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</si>
  <si>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</si>
  <si>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</si>
  <si>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</si>
  <si>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</si>
  <si>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</si>
  <si>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</si>
  <si>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</si>
  <si>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</si>
  <si>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</si>
  <si>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</si>
  <si>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</si>
  <si>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</si>
  <si>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</si>
  <si>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</si>
  <si>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</si>
  <si>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</si>
  <si>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</si>
  <si>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</si>
  <si>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</si>
  <si>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</si>
  <si>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</si>
  <si>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</si>
  <si>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</si>
  <si>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</si>
  <si>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</si>
  <si>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</si>
  <si>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</si>
  <si>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</si>
  <si>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</si>
  <si>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</si>
  <si>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</si>
  <si>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</si>
  <si>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</si>
  <si>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</si>
  <si>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</si>
  <si>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</si>
  <si>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</si>
  <si>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</si>
  <si>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</si>
  <si>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</si>
  <si>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</si>
  <si>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</si>
  <si>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</si>
  <si>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</si>
  <si>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</si>
  <si>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</si>
  <si>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</si>
  <si>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</si>
  <si>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</si>
  <si>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</si>
  <si>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</si>
  <si>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</si>
  <si>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</si>
  <si>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</si>
  <si>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</si>
  <si>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</si>
  <si>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</si>
  <si>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</si>
  <si>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</si>
  <si>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</si>
  <si>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</si>
  <si>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</si>
  <si>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</si>
  <si>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</si>
  <si>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</si>
  <si>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</si>
  <si>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</si>
  <si>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</si>
  <si>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</si>
  <si>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</si>
  <si>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</si>
  <si>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</si>
  <si>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</si>
  <si>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</si>
  <si>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</si>
  <si>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</si>
  <si>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</si>
  <si>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</si>
  <si>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</si>
  <si>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</si>
  <si>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</si>
  <si>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</si>
  <si>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</si>
  <si>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</si>
  <si>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</si>
  <si>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</si>
  <si>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</si>
  <si>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</si>
  <si>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</si>
  <si>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</si>
  <si>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</si>
  <si>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</si>
  <si>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</si>
  <si>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</si>
  <si>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</si>
  <si>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</si>
  <si>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</si>
  <si>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</si>
  <si>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</si>
  <si>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</si>
  <si>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</si>
  <si>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</si>
  <si>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</si>
  <si>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</si>
  <si>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</si>
  <si>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</si>
  <si>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</si>
  <si>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</si>
  <si>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</si>
  <si>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</si>
  <si>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</si>
  <si>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</si>
  <si>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</si>
  <si>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</si>
  <si>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</si>
  <si>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</si>
  <si>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</si>
  <si>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</si>
  <si>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</si>
  <si>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</si>
  <si>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</si>
  <si>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</si>
  <si>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</si>
  <si>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</si>
  <si>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</si>
  <si>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</si>
  <si>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</si>
  <si>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</si>
  <si>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</si>
  <si>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</si>
  <si>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</si>
  <si>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</si>
  <si>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</si>
  <si>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</si>
  <si>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</si>
  <si>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</si>
  <si>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</si>
  <si>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</si>
  <si>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</si>
  <si>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</si>
  <si>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</si>
  <si>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</si>
  <si>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</si>
  <si>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</si>
  <si>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</si>
  <si>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</si>
  <si>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</si>
  <si>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</si>
  <si>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</si>
  <si>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</si>
  <si>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</si>
  <si>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</si>
  <si>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</si>
  <si>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</si>
  <si>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</si>
  <si>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</si>
  <si>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</si>
  <si>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</si>
  <si>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</si>
  <si>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</si>
  <si>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</si>
  <si>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</si>
  <si>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</si>
  <si>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</si>
  <si>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</si>
  <si>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</si>
  <si>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</si>
  <si>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</si>
  <si>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</si>
  <si>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</si>
  <si>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</si>
  <si>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</si>
  <si>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</si>
  <si>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</si>
  <si>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</si>
  <si>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</si>
  <si>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</si>
  <si>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</si>
  <si>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</si>
  <si>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</si>
  <si>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</si>
  <si>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</si>
  <si>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</si>
  <si>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</si>
  <si>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</si>
  <si>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</si>
  <si>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</si>
  <si>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</si>
  <si>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</si>
  <si>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</si>
  <si>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</si>
  <si>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</si>
  <si>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</si>
  <si>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</si>
  <si>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</si>
  <si>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</si>
  <si>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</si>
  <si>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</si>
  <si>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</si>
  <si>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</si>
  <si>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</si>
  <si>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</si>
  <si>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</si>
  <si>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</si>
  <si>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</si>
  <si>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</si>
  <si>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</si>
  <si>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</si>
  <si>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</si>
  <si>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</si>
  <si>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</si>
  <si>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</si>
  <si>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</si>
  <si>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</si>
  <si>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</si>
  <si>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</si>
  <si>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</si>
  <si>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</si>
  <si>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</si>
  <si>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</si>
  <si>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</si>
  <si>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</si>
  <si>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</si>
  <si>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</si>
  <si>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</si>
  <si>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</si>
  <si>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</si>
  <si>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</si>
  <si>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</si>
  <si>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</si>
  <si>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</si>
  <si>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</si>
  <si>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</si>
  <si>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</si>
  <si>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</si>
  <si>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</si>
  <si>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</si>
  <si>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</si>
  <si>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</si>
  <si>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</si>
  <si>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</si>
  <si>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</si>
  <si>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</si>
  <si>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</si>
  <si>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</si>
  <si>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</si>
  <si>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</si>
  <si>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</si>
  <si>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</si>
  <si>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</si>
  <si>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</si>
  <si>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</si>
  <si>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</si>
  <si>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</si>
  <si>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</si>
  <si>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</si>
  <si>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</si>
  <si>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</si>
  <si>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</si>
  <si>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</si>
  <si>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</si>
  <si>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</si>
  <si>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</si>
  <si>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</si>
  <si>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</si>
  <si>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</si>
  <si>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</si>
  <si>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</si>
  <si>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</si>
  <si>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</si>
  <si>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</si>
  <si>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</si>
  <si>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</si>
  <si>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</si>
  <si>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</si>
  <si>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</si>
  <si>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</si>
  <si>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</si>
  <si>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</si>
  <si>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</si>
  <si>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</si>
  <si>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</si>
  <si>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</si>
  <si>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</si>
  <si>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</si>
  <si>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</si>
  <si>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</si>
  <si>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</si>
  <si>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</si>
  <si>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</si>
  <si>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</si>
  <si>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</si>
  <si>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</si>
  <si>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</si>
  <si>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</si>
  <si>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</si>
  <si>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</si>
  <si>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</si>
  <si>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</si>
  <si>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</si>
  <si>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</si>
  <si>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</si>
  <si>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</si>
  <si>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</si>
  <si>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</si>
  <si>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</si>
  <si>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</si>
  <si>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</si>
  <si>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</si>
  <si>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</si>
  <si>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</si>
  <si>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</si>
  <si>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</si>
  <si>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</si>
  <si>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</si>
  <si>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</si>
  <si>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</si>
  <si>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</si>
  <si>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</si>
  <si>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</si>
  <si>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</si>
  <si>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</si>
  <si>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</si>
  <si>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</si>
  <si>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</si>
  <si>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</si>
  <si>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</si>
  <si>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</si>
  <si>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</si>
  <si>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</si>
  <si>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</si>
  <si>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</si>
  <si>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</si>
  <si>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</si>
  <si>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</si>
  <si>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</si>
  <si>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</si>
  <si>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</si>
  <si>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</si>
  <si>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</si>
  <si>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</si>
  <si>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</si>
  <si>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</si>
  <si>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</si>
  <si>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</si>
  <si>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</si>
  <si>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</si>
  <si>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</si>
  <si>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</si>
  <si>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</si>
  <si>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</si>
  <si>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</si>
  <si>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</si>
  <si>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</si>
  <si>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</si>
  <si>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</si>
  <si>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</si>
  <si>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</si>
  <si>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</si>
  <si>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</si>
  <si>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</si>
  <si>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</si>
  <si>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</si>
  <si>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</si>
  <si>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</si>
  <si>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</si>
  <si>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</si>
  <si>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</si>
  <si>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</si>
  <si>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</si>
  <si>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</si>
  <si>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</si>
  <si>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</si>
  <si>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</si>
  <si>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</si>
  <si>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</si>
  <si>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</si>
  <si>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</si>
  <si>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</si>
  <si>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</si>
  <si>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</si>
  <si>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</si>
  <si>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</si>
  <si>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</si>
  <si>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</si>
  <si>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</si>
  <si>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</si>
  <si>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</si>
  <si>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</si>
  <si>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</si>
  <si>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</si>
  <si>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</si>
  <si>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</si>
  <si>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</si>
  <si>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</si>
  <si>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</si>
  <si>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</si>
  <si>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</si>
  <si>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</si>
  <si>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</si>
  <si>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</si>
  <si>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</si>
  <si>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</si>
  <si>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</si>
  <si>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</si>
  <si>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</si>
  <si>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</si>
  <si>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</si>
  <si>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</si>
  <si>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</si>
  <si>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</si>
  <si>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</si>
  <si>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</si>
  <si>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</si>
  <si>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</si>
  <si>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</si>
  <si>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</si>
  <si>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</si>
  <si>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</si>
  <si>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</si>
  <si>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</si>
  <si>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</si>
  <si>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</si>
  <si>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</si>
  <si>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</si>
  <si>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</si>
  <si>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</si>
  <si>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</si>
  <si>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</si>
  <si>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</si>
  <si>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</si>
  <si>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</si>
  <si>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</si>
  <si>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</si>
  <si>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</si>
  <si>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</si>
  <si>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</si>
  <si>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</si>
  <si>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</si>
  <si>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</si>
  <si>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</si>
  <si>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</si>
  <si>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</si>
  <si>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</si>
  <si>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</si>
  <si>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</si>
  <si>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</si>
  <si>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</si>
  <si>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</si>
  <si>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</si>
  <si>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</si>
  <si>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</si>
  <si>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</si>
  <si>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</si>
  <si>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</si>
  <si>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</si>
  <si>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</si>
  <si>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</si>
  <si>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</si>
  <si>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</si>
  <si>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</si>
  <si>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</si>
  <si>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</si>
  <si>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</si>
  <si>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</si>
  <si>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</si>
  <si>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</si>
  <si>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</si>
  <si>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</si>
  <si>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</si>
  <si>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</si>
  <si>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</si>
  <si>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</si>
  <si>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</si>
  <si>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</si>
  <si>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</si>
  <si>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</si>
  <si>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</si>
  <si>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</si>
  <si>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</si>
  <si>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</si>
  <si>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</si>
  <si>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</si>
  <si>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</si>
  <si>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</si>
  <si>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</si>
  <si>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</si>
  <si>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</si>
  <si>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</si>
  <si>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</si>
  <si>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</si>
  <si>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</si>
  <si>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</si>
  <si>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</si>
  <si>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</si>
  <si>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</si>
  <si>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</si>
  <si>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</si>
  <si>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</si>
  <si>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</si>
  <si>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</si>
  <si>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</si>
  <si>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</si>
  <si>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</si>
  <si>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</si>
  <si>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</si>
  <si>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</si>
  <si>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</si>
  <si>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</si>
  <si>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</si>
  <si>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</si>
  <si>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</si>
  <si>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</si>
  <si>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</si>
  <si>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</si>
  <si>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</si>
  <si>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</si>
  <si>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</si>
  <si>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</si>
  <si>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</si>
  <si>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</si>
  <si>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</si>
  <si>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</si>
  <si>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</si>
  <si>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</si>
  <si>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</si>
  <si>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</si>
  <si>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</si>
  <si>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</si>
  <si>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</si>
  <si>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</si>
  <si>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</si>
  <si>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</si>
  <si>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</si>
  <si>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</si>
  <si>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</si>
  <si>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</si>
  <si>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</si>
  <si>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</si>
  <si>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</si>
  <si>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</si>
  <si>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</si>
  <si>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</si>
  <si>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</si>
  <si>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</si>
  <si>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</si>
  <si>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</si>
  <si>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</si>
  <si>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</si>
  <si>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</si>
  <si>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</si>
  <si>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</si>
  <si>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</si>
  <si>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</si>
  <si>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</si>
  <si>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</si>
  <si>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</si>
  <si>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</si>
  <si>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</si>
  <si>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</si>
  <si>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</si>
  <si>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</si>
  <si>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</si>
  <si>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</si>
  <si>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</si>
  <si>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</si>
  <si>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</si>
  <si>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</si>
  <si>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</si>
  <si>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</si>
  <si>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</si>
  <si>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</si>
  <si>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</si>
  <si>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</si>
  <si>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</si>
  <si>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</si>
  <si>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</si>
  <si>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</si>
  <si>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</si>
  <si>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</si>
  <si>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</si>
  <si>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</si>
  <si>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</si>
  <si>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</si>
  <si>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</si>
  <si>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</si>
  <si>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</si>
  <si>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</si>
  <si>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</si>
  <si>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</si>
  <si>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</si>
  <si>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</si>
  <si>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</si>
  <si>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</si>
  <si>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</si>
  <si>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</si>
  <si>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</si>
  <si>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</si>
  <si>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</si>
  <si>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</si>
  <si>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</si>
  <si>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</si>
  <si>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</si>
  <si>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</si>
  <si>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</si>
  <si>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</si>
  <si>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</si>
  <si>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</si>
  <si>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</si>
  <si>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</si>
  <si>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</si>
  <si>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</si>
  <si>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</si>
  <si>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</si>
  <si>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</si>
  <si>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</si>
  <si>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</si>
  <si>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</si>
  <si>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</si>
  <si>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</si>
  <si>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</si>
  <si>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</si>
  <si>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</si>
  <si>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</si>
  <si>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</si>
  <si>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</si>
  <si>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</si>
  <si>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</si>
  <si>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</si>
  <si>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</si>
  <si>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</si>
  <si>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</si>
  <si>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</si>
  <si>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</si>
  <si>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</si>
  <si>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</si>
  <si>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</si>
  <si>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</si>
  <si>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</si>
  <si>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</si>
  <si>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</si>
  <si>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</si>
  <si>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</si>
  <si>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</si>
  <si>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</si>
  <si>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</si>
  <si>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</si>
  <si>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</si>
  <si>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</si>
  <si>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</si>
  <si>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</si>
  <si>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</si>
  <si>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</si>
  <si>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</si>
  <si>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</si>
  <si>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</si>
  <si>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</si>
  <si>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</si>
  <si>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</si>
  <si>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</si>
  <si>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</si>
  <si>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</si>
  <si>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</si>
  <si>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</si>
  <si>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</si>
  <si>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</si>
  <si>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</si>
  <si>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</si>
  <si>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</si>
  <si>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</si>
  <si>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</si>
  <si>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</si>
  <si>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</si>
  <si>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</si>
  <si>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</si>
  <si>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</si>
  <si>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</si>
  <si>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</si>
  <si>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</si>
  <si>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</si>
  <si>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</si>
  <si>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</si>
  <si>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</si>
  <si>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</si>
  <si>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</si>
  <si>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</si>
  <si>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</si>
  <si>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</si>
  <si>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</si>
  <si>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</si>
  <si>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</si>
  <si>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</si>
  <si>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</si>
  <si>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</si>
  <si>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</si>
  <si>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</si>
  <si>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</si>
  <si>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</si>
  <si>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</si>
  <si>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</si>
  <si>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</si>
  <si>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</si>
  <si>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</si>
  <si>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</si>
  <si>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</si>
  <si>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</si>
  <si>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</si>
  <si>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</si>
  <si>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</si>
  <si>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</si>
  <si>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</si>
  <si>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</si>
  <si>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</si>
  <si>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</si>
  <si>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</si>
  <si>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</si>
  <si>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</si>
  <si>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</si>
  <si>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</si>
  <si>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</si>
  <si>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</si>
  <si>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</si>
  <si>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</si>
  <si>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</si>
  <si>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</si>
  <si>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</si>
  <si>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</si>
  <si>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</si>
  <si>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</si>
  <si>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</si>
  <si>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</si>
  <si>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</si>
  <si>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</si>
  <si>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</si>
  <si>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</si>
  <si>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</si>
  <si>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</si>
  <si>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</si>
  <si>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</si>
  <si>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</si>
  <si>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</si>
  <si>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</si>
  <si>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</si>
  <si>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</si>
  <si>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</si>
  <si>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</si>
  <si>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</si>
  <si>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</si>
  <si>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</si>
  <si>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</si>
  <si>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</si>
  <si>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</si>
  <si>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</si>
  <si>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</si>
  <si>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</si>
  <si>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</si>
  <si>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</si>
  <si>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</si>
  <si>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</si>
  <si>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</si>
  <si>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</si>
  <si>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</si>
  <si>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</si>
  <si>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</si>
  <si>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</si>
  <si>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</si>
  <si>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</si>
  <si>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</si>
  <si>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</si>
  <si>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</si>
  <si>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</si>
  <si>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</si>
  <si>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</si>
  <si>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</si>
  <si>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</si>
  <si>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</si>
  <si>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</si>
  <si>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</si>
  <si>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</si>
  <si>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</si>
  <si>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</si>
  <si>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</si>
  <si>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</si>
  <si>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</si>
  <si>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</si>
  <si>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</si>
  <si>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</si>
  <si>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</si>
  <si>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</si>
  <si>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</si>
  <si>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</si>
  <si>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</si>
  <si>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</si>
  <si>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</si>
  <si>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</si>
  <si>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</si>
  <si>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</si>
  <si>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</si>
  <si>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</si>
  <si>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</si>
  <si>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</si>
  <si>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</si>
  <si>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</si>
  <si>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</si>
  <si>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</si>
  <si>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</si>
  <si>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</si>
  <si>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</si>
  <si>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</si>
  <si>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</si>
  <si>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</si>
  <si>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</si>
  <si>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</si>
  <si>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</si>
  <si>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</si>
  <si>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</si>
  <si>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</si>
  <si>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</si>
  <si>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</si>
  <si>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</si>
  <si>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</si>
  <si>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</si>
  <si>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</si>
  <si>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</si>
  <si>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</si>
  <si>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</si>
  <si>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</si>
  <si>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</si>
  <si>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</si>
  <si>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</si>
  <si>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</si>
  <si>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</si>
  <si>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</si>
  <si>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</si>
  <si>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</si>
  <si>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</si>
  <si>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</si>
  <si>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</si>
  <si>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</si>
  <si>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</si>
  <si>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</si>
  <si>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</si>
  <si>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</si>
  <si>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</si>
  <si>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</si>
  <si>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</si>
  <si>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</si>
  <si>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</si>
  <si>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</si>
  <si>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</si>
  <si>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</si>
  <si>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</si>
  <si>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</si>
  <si>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</si>
  <si>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</si>
  <si>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</si>
  <si>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</si>
  <si>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</si>
  <si>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</si>
  <si>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</si>
  <si>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</si>
  <si>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</si>
  <si>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</si>
  <si>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</si>
  <si>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</si>
  <si>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</si>
  <si>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</si>
  <si>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</si>
  <si>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</si>
  <si>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</si>
  <si>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</si>
  <si>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</si>
  <si>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</si>
  <si>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</si>
  <si>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</si>
  <si>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</si>
  <si>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</si>
  <si>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</si>
  <si>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</si>
  <si>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</si>
  <si>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</si>
  <si>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</si>
  <si>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</si>
  <si>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</si>
  <si>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</si>
  <si>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</si>
  <si>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</si>
  <si>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</si>
  <si>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</si>
  <si>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</si>
  <si>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</si>
  <si>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</si>
  <si>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</si>
  <si>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</si>
  <si>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</si>
  <si>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</si>
  <si>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</si>
  <si>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</si>
  <si>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</si>
  <si>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</si>
  <si>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</si>
  <si>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</si>
  <si>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</si>
  <si>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</si>
  <si>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</si>
  <si>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</si>
  <si>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</si>
  <si>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</si>
  <si>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</si>
  <si>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</si>
  <si>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</si>
  <si>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</si>
  <si>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</si>
  <si>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</si>
  <si>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</si>
  <si>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</si>
  <si>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</si>
  <si>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</si>
  <si>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</si>
  <si>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</si>
  <si>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</si>
  <si>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</si>
  <si>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</si>
  <si>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</si>
  <si>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</si>
  <si>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</si>
  <si>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</si>
  <si>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</si>
  <si>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</si>
  <si>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</si>
  <si>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</si>
  <si>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</si>
  <si>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</si>
  <si>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</si>
  <si>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</si>
  <si>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</si>
  <si>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</si>
  <si>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</si>
  <si>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</si>
  <si>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</si>
  <si>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</si>
  <si>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</si>
  <si>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</si>
  <si>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</si>
  <si>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</si>
  <si>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</si>
  <si>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</si>
  <si>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</si>
  <si>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</si>
  <si>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</si>
  <si>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</si>
  <si>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</si>
  <si>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</si>
  <si>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</si>
  <si>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</si>
  <si>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</si>
  <si>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</si>
  <si>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</si>
  <si>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</si>
  <si>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</si>
  <si>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</si>
  <si>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</si>
  <si>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</si>
  <si>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</si>
  <si>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</si>
  <si>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</si>
  <si>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</si>
  <si>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</si>
  <si>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</si>
  <si>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</si>
  <si>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</si>
  <si>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</si>
  <si>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</si>
  <si>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</si>
  <si>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</si>
  <si>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</si>
  <si>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</si>
  <si>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</si>
  <si>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</si>
  <si>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</si>
  <si>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</si>
  <si>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</si>
  <si>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</si>
  <si>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</si>
  <si>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</si>
  <si>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</si>
  <si>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</si>
  <si>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</si>
  <si>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</si>
  <si>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</si>
  <si>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</si>
  <si>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</si>
  <si>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</si>
  <si>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</si>
  <si>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</si>
  <si>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</si>
  <si>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</si>
  <si>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</si>
  <si>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</si>
  <si>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</si>
  <si>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</si>
  <si>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</si>
  <si>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</si>
  <si>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</si>
  <si>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</si>
  <si>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</si>
  <si>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</si>
  <si>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</si>
  <si>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</si>
  <si>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</si>
  <si>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</si>
  <si>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</si>
  <si>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</si>
  <si>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</si>
  <si>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</si>
  <si>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</si>
  <si>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</si>
  <si>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</si>
  <si>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</si>
  <si>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</si>
  <si>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</si>
  <si>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</si>
  <si>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</si>
  <si>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</si>
  <si>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</si>
  <si>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</si>
  <si>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</si>
  <si>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</si>
  <si>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</si>
  <si>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</si>
  <si>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</si>
  <si>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</si>
  <si>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</si>
  <si>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</si>
  <si>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</si>
  <si>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</si>
  <si>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</si>
  <si>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</si>
  <si>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</si>
  <si>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</si>
  <si>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</si>
  <si>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</si>
  <si>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</si>
  <si>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</si>
  <si>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</si>
  <si>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</si>
  <si>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</si>
  <si>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</si>
  <si>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</si>
  <si>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</si>
  <si>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</si>
  <si>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</si>
  <si>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</si>
  <si>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</si>
  <si>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</si>
  <si>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</si>
  <si>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</si>
  <si>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</si>
  <si>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</si>
  <si>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</si>
  <si>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</si>
  <si>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</si>
  <si>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</si>
  <si>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</si>
  <si>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</si>
  <si>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</si>
  <si>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</si>
  <si>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</si>
  <si>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</si>
  <si>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</si>
  <si>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</si>
  <si>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</si>
  <si>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</si>
  <si>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</si>
  <si>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</si>
  <si>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</si>
  <si>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</si>
  <si>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</si>
  <si>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</si>
  <si>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</si>
  <si>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</si>
  <si>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</si>
  <si>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</si>
  <si>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</si>
  <si>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</si>
  <si>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</si>
  <si>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</si>
  <si>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</si>
  <si>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</si>
  <si>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</si>
  <si>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</si>
  <si>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</si>
  <si>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</si>
  <si>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</si>
  <si>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</si>
  <si>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</si>
  <si>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</si>
  <si>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</si>
  <si>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</si>
  <si>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</si>
  <si>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</si>
  <si>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</si>
  <si>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</si>
  <si>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</si>
  <si>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</si>
  <si>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</si>
  <si>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</si>
  <si>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</si>
  <si>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</si>
  <si>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</si>
  <si>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</si>
  <si>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</si>
  <si>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</si>
  <si>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</si>
  <si>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</si>
  <si>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</si>
  <si>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</si>
  <si>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</si>
  <si>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</si>
  <si>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</si>
  <si>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</si>
  <si>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</si>
  <si>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</si>
  <si>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</si>
  <si>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</si>
  <si>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</si>
  <si>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</si>
  <si>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</si>
  <si>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</si>
  <si>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</si>
  <si>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</si>
  <si>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</si>
  <si>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</si>
  <si>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</si>
  <si>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</si>
  <si>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</si>
  <si>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</si>
  <si>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</si>
  <si>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</si>
  <si>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</si>
  <si>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</si>
  <si>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</si>
  <si>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</si>
  <si>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</si>
  <si>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</si>
  <si>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</si>
  <si>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</si>
  <si>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</si>
  <si>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</si>
  <si>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</si>
  <si>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</si>
  <si>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</si>
  <si>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</si>
  <si>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</si>
  <si>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</si>
  <si>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</si>
  <si>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</si>
  <si>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</si>
  <si>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</si>
  <si>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</si>
  <si>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</si>
  <si>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</si>
  <si>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</si>
  <si>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</si>
  <si>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</si>
  <si>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</si>
  <si>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</si>
  <si>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</si>
  <si>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</si>
  <si>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</si>
  <si>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</si>
  <si>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</si>
  <si>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</si>
  <si>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</si>
  <si>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</si>
  <si>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</si>
  <si>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</si>
  <si>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</si>
  <si>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</si>
  <si>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</si>
  <si>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</si>
  <si>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</si>
  <si>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</si>
  <si>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</si>
  <si>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</si>
  <si>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</si>
  <si>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</si>
  <si>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</si>
  <si>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</si>
  <si>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</si>
  <si>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</si>
  <si>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</si>
  <si>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</si>
  <si>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</si>
  <si>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</si>
  <si>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</si>
  <si>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</si>
  <si>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</si>
  <si>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</si>
  <si>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</si>
  <si>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</si>
  <si>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</si>
  <si>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</si>
  <si>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</si>
  <si>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</si>
  <si>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</si>
  <si>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</si>
  <si>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</si>
  <si>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</si>
  <si>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</si>
  <si>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</si>
  <si>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</si>
  <si>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</si>
  <si>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</si>
  <si>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</si>
  <si>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</si>
  <si>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</si>
  <si>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</si>
  <si>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</si>
  <si>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</si>
  <si>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</si>
  <si>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</si>
  <si>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</si>
  <si>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</si>
  <si>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</si>
  <si>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</si>
  <si>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</si>
  <si>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</si>
  <si>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</si>
  <si>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</si>
  <si>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</si>
  <si>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</si>
  <si>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</si>
  <si>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</si>
  <si>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</si>
  <si>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</si>
  <si>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</si>
  <si>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</si>
  <si>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</si>
  <si>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</si>
  <si>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</si>
  <si>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</si>
  <si>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</si>
  <si>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</si>
  <si>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</si>
  <si>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</si>
  <si>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</si>
  <si>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</si>
  <si>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</si>
  <si>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</si>
  <si>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</si>
  <si>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</si>
  <si>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</si>
  <si>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</si>
  <si>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</si>
  <si>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</si>
  <si>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</si>
  <si>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</si>
  <si>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</si>
  <si>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</si>
  <si>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</si>
  <si>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</si>
  <si>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</si>
  <si>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</si>
  <si>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</si>
  <si>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</si>
  <si>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</si>
  <si>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</si>
  <si>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</si>
  <si>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</si>
  <si>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</si>
  <si>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</si>
  <si>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</si>
  <si>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</si>
  <si>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</si>
  <si>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</si>
  <si>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</si>
  <si>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</si>
  <si>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</si>
  <si>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</si>
  <si>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</si>
  <si>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</si>
  <si>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</si>
  <si>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</si>
  <si>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</si>
  <si>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</si>
  <si>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</si>
  <si>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</si>
  <si>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</si>
  <si>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</si>
  <si>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</si>
  <si>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</si>
  <si>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</si>
  <si>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</si>
  <si>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</si>
  <si>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</si>
  <si>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</si>
  <si>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</si>
  <si>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</si>
  <si>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</si>
  <si>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</si>
  <si>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</si>
  <si>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</si>
  <si>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</si>
  <si>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</si>
  <si>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</si>
  <si>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</si>
  <si>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</si>
  <si>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</si>
  <si>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</si>
  <si>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</si>
  <si>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</si>
  <si>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</si>
  <si>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</si>
  <si>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</si>
  <si>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</si>
  <si>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</si>
  <si>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</si>
  <si>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</si>
  <si>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</si>
  <si>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</si>
  <si>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</si>
  <si>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</si>
  <si>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</si>
  <si>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</si>
  <si>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</si>
  <si>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</si>
  <si>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</si>
  <si>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</si>
  <si>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</si>
  <si>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</si>
  <si>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</si>
  <si>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</si>
  <si>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</si>
  <si>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</si>
  <si>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</si>
  <si>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</si>
  <si>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</si>
  <si>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</si>
  <si>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</si>
  <si>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</si>
  <si>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</si>
  <si>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</si>
  <si>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</si>
  <si>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</si>
  <si>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</si>
  <si>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</si>
  <si>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</si>
  <si>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</si>
  <si>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</si>
  <si>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</si>
  <si>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</si>
  <si>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</si>
  <si>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</si>
  <si>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</si>
  <si>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</si>
  <si>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</si>
  <si>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</si>
  <si>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</si>
  <si>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</si>
  <si>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</si>
  <si>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</si>
  <si>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</si>
  <si>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</si>
  <si>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</si>
  <si>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</si>
  <si>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</si>
  <si>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</si>
  <si>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</si>
  <si>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</si>
  <si>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</si>
  <si>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</si>
  <si>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</si>
  <si>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</si>
  <si>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</si>
  <si>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</si>
  <si>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</si>
  <si>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</si>
  <si>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</si>
  <si>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</si>
  <si>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</si>
  <si>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</si>
  <si>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</si>
  <si>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</si>
  <si>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</si>
  <si>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</si>
  <si>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</si>
  <si>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</si>
  <si>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</si>
  <si>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</si>
  <si>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</si>
  <si>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</si>
  <si>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</si>
  <si>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</si>
  <si>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</si>
  <si>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</si>
  <si>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</si>
  <si>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</si>
  <si>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</si>
  <si>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</si>
  <si>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</si>
  <si>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</si>
  <si>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</si>
  <si>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</si>
  <si>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</si>
  <si>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</si>
  <si>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</si>
  <si>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</si>
  <si>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</si>
  <si>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</si>
  <si>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</si>
  <si>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</si>
  <si>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</si>
  <si>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</si>
  <si>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</si>
  <si>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</si>
  <si>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</si>
  <si>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</si>
  <si>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</si>
  <si>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</si>
  <si>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</si>
  <si>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</si>
  <si>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</si>
  <si>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</si>
  <si>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</si>
  <si>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</si>
  <si>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</si>
  <si>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</si>
  <si>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</si>
  <si>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</si>
  <si>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</si>
  <si>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</si>
  <si>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</si>
  <si>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</si>
  <si>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</si>
  <si>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</si>
  <si>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</si>
  <si>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</si>
  <si>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</si>
  <si>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</si>
  <si>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</si>
  <si>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</si>
  <si>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</si>
  <si>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</si>
  <si>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</si>
  <si>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</si>
  <si>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</si>
  <si>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</si>
  <si>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</si>
  <si>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</si>
  <si>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</si>
  <si>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</si>
  <si>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</si>
  <si>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</si>
  <si>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</si>
  <si>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</si>
  <si>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</si>
  <si>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</si>
  <si>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</si>
  <si>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</si>
  <si>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</si>
  <si>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</si>
  <si>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</si>
  <si>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</si>
  <si>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</si>
  <si>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</si>
  <si>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</si>
  <si>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</si>
  <si>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</si>
  <si>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</si>
  <si>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</si>
  <si>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</si>
  <si>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</si>
  <si>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</si>
  <si>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</si>
  <si>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</si>
  <si>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</si>
  <si>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</si>
  <si>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</si>
  <si>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</si>
  <si>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</si>
  <si>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</si>
  <si>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</si>
  <si>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</si>
  <si>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</si>
  <si>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</si>
  <si>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</si>
  <si>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</si>
  <si>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</si>
  <si>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</si>
  <si>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</si>
  <si>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</si>
  <si>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</si>
  <si>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</si>
  <si>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</si>
  <si>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</si>
  <si>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</si>
  <si>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</si>
  <si>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</si>
  <si>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</si>
  <si>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</si>
  <si>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</si>
  <si>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</si>
  <si>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</si>
  <si>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</si>
  <si>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</si>
  <si>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</si>
  <si>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</si>
  <si>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</si>
  <si>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</si>
  <si>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</si>
  <si>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</si>
  <si>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</si>
  <si>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</si>
  <si>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</si>
  <si>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</si>
  <si>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</si>
  <si>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</si>
  <si>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</si>
  <si>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</si>
  <si>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</si>
  <si>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</si>
  <si>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</si>
  <si>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</si>
  <si>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</si>
  <si>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</si>
  <si>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</si>
  <si>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</si>
  <si>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</si>
  <si>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</si>
  <si>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</si>
  <si>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</si>
  <si>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</si>
  <si>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</si>
  <si>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</si>
  <si>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</si>
  <si>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</si>
  <si>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</si>
  <si>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</si>
  <si>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</si>
  <si>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</si>
  <si>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</si>
  <si>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</si>
  <si>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</si>
  <si>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</si>
  <si>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</si>
  <si>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</si>
  <si>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</si>
  <si>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</si>
  <si>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</si>
  <si>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</si>
  <si>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</si>
  <si>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</si>
  <si>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</si>
  <si>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</si>
  <si>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</si>
  <si>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</si>
  <si>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</si>
  <si>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</si>
  <si>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</si>
  <si>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</si>
  <si>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</si>
  <si>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</si>
  <si>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</si>
  <si>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</si>
  <si>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</si>
  <si>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</si>
  <si>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</si>
  <si>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</si>
  <si>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</si>
  <si>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</si>
  <si>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</si>
  <si>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</si>
  <si>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</si>
  <si>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</si>
  <si>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</si>
  <si>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</si>
  <si>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</si>
  <si>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</si>
  <si>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</si>
  <si>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</si>
  <si>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</si>
  <si>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</si>
  <si>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</si>
  <si>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</si>
  <si>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</si>
  <si>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</si>
  <si>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</si>
  <si>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</si>
  <si>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</si>
  <si>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</si>
  <si>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</si>
  <si>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</si>
  <si>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</si>
  <si>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</si>
  <si>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</si>
  <si>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</si>
  <si>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</si>
  <si>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</si>
  <si>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</si>
  <si>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</si>
  <si>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</si>
  <si>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</si>
  <si>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</si>
  <si>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</si>
  <si>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</si>
  <si>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</si>
  <si>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</si>
  <si>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</si>
  <si>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</si>
  <si>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</si>
  <si>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</si>
  <si>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</si>
  <si>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</si>
  <si>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</si>
  <si>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</si>
  <si>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</si>
  <si>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</si>
  <si>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</si>
  <si>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</si>
  <si>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</si>
  <si>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</si>
  <si>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</si>
  <si>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</si>
  <si>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</si>
  <si>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</si>
  <si>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</si>
  <si>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</si>
  <si>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</si>
  <si>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</si>
  <si>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</si>
  <si>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</si>
  <si>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</si>
  <si>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</si>
  <si>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</si>
  <si>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</si>
  <si>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</si>
  <si>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</si>
  <si>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</si>
  <si>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</si>
  <si>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</si>
  <si>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</si>
  <si>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</si>
  <si>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</si>
  <si>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</si>
  <si>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</si>
  <si>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</si>
  <si>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</si>
  <si>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</si>
  <si>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</si>
  <si>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</si>
  <si>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</si>
  <si>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</si>
  <si>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</si>
  <si>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</si>
  <si>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</si>
  <si>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</si>
  <si>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</si>
  <si>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</si>
  <si>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</si>
  <si>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</si>
  <si>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</si>
  <si>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</si>
  <si>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</si>
  <si>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</si>
  <si>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</si>
  <si>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</si>
  <si>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</si>
  <si>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</si>
  <si>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</si>
  <si>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</si>
  <si>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</si>
  <si>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</si>
  <si>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</si>
  <si>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</si>
  <si>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</si>
  <si>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</si>
  <si>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</si>
  <si>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</si>
  <si>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</si>
  <si>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</si>
  <si>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</si>
  <si>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</si>
  <si>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</si>
  <si>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</si>
  <si>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</si>
  <si>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</si>
  <si>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</si>
  <si>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</si>
  <si>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</si>
  <si>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</si>
  <si>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</si>
  <si>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</si>
  <si>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</si>
  <si>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</si>
  <si>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</si>
  <si>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</si>
  <si>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</si>
  <si>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</si>
  <si>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</si>
  <si>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</si>
  <si>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</si>
  <si>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</si>
  <si>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</si>
  <si>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</si>
  <si>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</si>
  <si>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</si>
  <si>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</si>
  <si>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</si>
  <si>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</si>
  <si>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</si>
  <si>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</si>
  <si>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</si>
  <si>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</si>
  <si>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</si>
  <si>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</si>
  <si>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</si>
  <si>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</si>
  <si>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</si>
  <si>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</si>
  <si>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</si>
  <si>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</si>
  <si>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</si>
  <si>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</si>
  <si>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</si>
  <si>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</si>
  <si>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</si>
  <si>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</si>
  <si>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</si>
  <si>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</si>
  <si>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</si>
  <si>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</si>
  <si>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</si>
  <si>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</si>
  <si>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</si>
  <si>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</si>
  <si>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</si>
  <si>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</si>
  <si>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</si>
  <si>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</si>
  <si>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</si>
  <si>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</si>
  <si>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</si>
  <si>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</si>
  <si>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</si>
  <si>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</si>
  <si>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</si>
  <si>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</si>
  <si>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</si>
  <si>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</si>
  <si>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</si>
  <si>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</si>
  <si>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</si>
  <si>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</si>
  <si>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</si>
  <si>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</si>
  <si>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</si>
  <si>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</si>
  <si>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</si>
  <si>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</si>
  <si>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</si>
  <si>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</si>
  <si>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</si>
  <si>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</si>
  <si>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</si>
  <si>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</si>
  <si>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</si>
  <si>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</si>
  <si>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</si>
  <si>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</si>
  <si>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</si>
  <si>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</si>
  <si>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</si>
  <si>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</si>
  <si>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</si>
  <si>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</si>
  <si>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</si>
  <si>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</si>
  <si>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</si>
  <si>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</si>
  <si>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</si>
  <si>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</si>
  <si>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</si>
  <si>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</si>
  <si>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</si>
  <si>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</si>
  <si>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</si>
  <si>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</si>
  <si>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</si>
  <si>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</si>
  <si>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</si>
  <si>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</si>
  <si>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</si>
  <si>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</si>
  <si>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</si>
  <si>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</si>
  <si>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</si>
  <si>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</si>
  <si>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</si>
  <si>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</si>
  <si>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</si>
  <si>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</si>
  <si>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</si>
  <si>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</si>
  <si>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</si>
  <si>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</si>
  <si>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</si>
  <si>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</si>
  <si>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</si>
  <si>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</si>
  <si>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</si>
  <si>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</si>
  <si>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</si>
  <si>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</si>
  <si>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</si>
  <si>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</si>
  <si>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</si>
  <si>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</si>
  <si>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</si>
  <si>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</si>
  <si>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</si>
  <si>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</si>
  <si>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</si>
  <si>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</si>
  <si>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</si>
  <si>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</si>
  <si>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</si>
  <si>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</si>
  <si>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</si>
  <si>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</si>
  <si>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</si>
  <si>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</si>
  <si>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</si>
  <si>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</si>
  <si>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</si>
  <si>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</si>
  <si>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</si>
  <si>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</si>
  <si>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</si>
  <si>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</si>
  <si>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</si>
  <si>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</si>
  <si>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</si>
  <si>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</si>
  <si>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</si>
  <si>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</si>
  <si>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</si>
  <si>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</si>
  <si>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</si>
  <si>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</si>
  <si>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</si>
  <si>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</si>
  <si>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</si>
  <si>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</si>
  <si>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</si>
  <si>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</si>
  <si>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</si>
  <si>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</si>
  <si>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</si>
  <si>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</si>
  <si>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</si>
  <si>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</si>
  <si>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</si>
  <si>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</si>
  <si>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</si>
  <si>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</si>
  <si>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</si>
  <si>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</si>
  <si>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</si>
  <si>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</si>
  <si>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</si>
  <si>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</si>
  <si>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</si>
  <si>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</si>
  <si>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</si>
  <si>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</si>
  <si>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</si>
  <si>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</si>
  <si>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</si>
  <si>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</si>
  <si>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</si>
  <si>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</si>
  <si>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</si>
  <si>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</si>
  <si>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</si>
  <si>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</si>
  <si>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</si>
  <si>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</si>
  <si>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</si>
  <si>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</si>
  <si>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</si>
  <si>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</si>
  <si>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</si>
  <si>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</si>
  <si>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</si>
  <si>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</si>
  <si>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</si>
  <si>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</si>
  <si>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</si>
  <si>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</si>
  <si>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</si>
  <si>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</si>
  <si>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</si>
  <si>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</si>
  <si>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</si>
  <si>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</si>
  <si>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</si>
  <si>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</si>
  <si>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</si>
  <si>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</si>
  <si>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</si>
  <si>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</si>
  <si>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</si>
  <si>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</si>
  <si>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</si>
  <si>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</si>
  <si>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</si>
  <si>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</si>
  <si>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</si>
  <si>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</si>
  <si>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</si>
  <si>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</si>
  <si>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</si>
  <si>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</si>
  <si>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</si>
  <si>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</si>
  <si>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</si>
  <si>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</si>
  <si>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</si>
  <si>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</si>
  <si>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</si>
  <si>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</si>
  <si>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</si>
  <si>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</si>
  <si>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</si>
  <si>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</si>
  <si>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</si>
  <si>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</si>
  <si>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</si>
  <si>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</si>
  <si>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</si>
  <si>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</si>
  <si>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</si>
  <si>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</si>
  <si>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</si>
  <si>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</si>
  <si>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</si>
  <si>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</si>
  <si>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</si>
  <si>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</si>
  <si>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</si>
  <si>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</si>
  <si>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</si>
  <si>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</si>
  <si>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</si>
  <si>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</si>
  <si>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</si>
  <si>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</si>
  <si>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</si>
  <si>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</si>
  <si>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</si>
  <si>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</si>
  <si>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</si>
  <si>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</si>
  <si>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</si>
  <si>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</si>
  <si>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</si>
  <si>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</si>
  <si>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</si>
  <si>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</si>
  <si>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</si>
  <si>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</si>
  <si>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</si>
  <si>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</si>
  <si>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</si>
  <si>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</si>
  <si>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</si>
  <si>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</si>
  <si>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</si>
  <si>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</si>
  <si>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</si>
  <si>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</si>
  <si>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</si>
  <si>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</si>
  <si>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</si>
  <si>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</si>
  <si>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</si>
  <si>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</si>
  <si>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</si>
  <si>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</si>
  <si>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</si>
  <si>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</si>
  <si>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</si>
  <si>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</si>
  <si>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</si>
  <si>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</si>
  <si>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</si>
  <si>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</si>
  <si>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</si>
  <si>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</si>
  <si>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</si>
  <si>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</si>
  <si>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</si>
  <si>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</si>
  <si>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</si>
  <si>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</si>
  <si>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</si>
  <si>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</si>
  <si>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</si>
  <si>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</si>
  <si>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</si>
  <si>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</si>
  <si>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</si>
  <si>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</si>
  <si>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</si>
  <si>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</si>
  <si>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</si>
  <si>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</si>
  <si>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</si>
  <si>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</si>
  <si>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</si>
  <si>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</si>
  <si>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</si>
  <si>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</si>
  <si>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</si>
  <si>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</si>
  <si>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</si>
  <si>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</si>
  <si>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</si>
  <si>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</si>
  <si>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</si>
  <si>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</si>
  <si>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</si>
  <si>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</si>
  <si>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</si>
  <si>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</si>
  <si>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</si>
  <si>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</si>
  <si>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</si>
  <si>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</si>
  <si>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</si>
  <si>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</si>
  <si>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</si>
  <si>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</si>
  <si>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</si>
  <si>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</si>
  <si>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</si>
  <si>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</si>
  <si>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</si>
  <si>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</si>
  <si>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</si>
  <si>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</si>
  <si>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</si>
  <si>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</si>
  <si>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</si>
  <si>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</si>
  <si>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</si>
  <si>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</si>
  <si>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</si>
  <si>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</si>
  <si>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</si>
  <si>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</si>
  <si>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</si>
  <si>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</si>
  <si>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</si>
  <si>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</si>
  <si>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</si>
  <si>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</si>
  <si>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</si>
  <si>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</si>
  <si>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</si>
  <si>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</si>
  <si>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</si>
  <si>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</si>
  <si>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</si>
  <si>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</si>
  <si>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</si>
  <si>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</si>
  <si>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</si>
  <si>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</si>
  <si>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</si>
  <si>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</si>
  <si>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</si>
  <si>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</si>
  <si>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</si>
  <si>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</si>
  <si>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</si>
  <si>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</si>
  <si>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</si>
  <si>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</si>
  <si>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</si>
  <si>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</si>
  <si>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</si>
  <si>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</si>
  <si>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</si>
  <si>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</si>
  <si>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</si>
  <si>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</si>
  <si>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</si>
  <si>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</si>
  <si>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</si>
  <si>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</si>
  <si>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</si>
  <si>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</si>
  <si>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</si>
  <si>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</si>
  <si>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</si>
  <si>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</si>
  <si>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</si>
  <si>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</si>
  <si>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</si>
  <si>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</si>
  <si>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</si>
  <si>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</si>
  <si>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</si>
  <si>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</si>
  <si>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</si>
  <si>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</si>
  <si>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</si>
  <si>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</si>
  <si>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</si>
  <si>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</si>
  <si>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</si>
  <si>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</si>
  <si>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</si>
  <si>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</si>
  <si>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</si>
  <si>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</si>
  <si>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</si>
  <si>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</si>
  <si>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</si>
  <si>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</si>
  <si>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</si>
  <si>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</si>
  <si>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</si>
  <si>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</si>
  <si>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</si>
  <si>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</si>
  <si>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</si>
  <si>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</si>
  <si>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</si>
  <si>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</si>
  <si>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</si>
  <si>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</si>
  <si>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</si>
  <si>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</si>
  <si>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</si>
  <si>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</si>
  <si>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</si>
  <si>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</si>
  <si>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</si>
  <si>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</si>
  <si>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</si>
  <si>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</si>
  <si>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</si>
  <si>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</si>
  <si>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</si>
  <si>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</si>
  <si>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</si>
  <si>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</si>
  <si>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</si>
  <si>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</si>
  <si>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</si>
  <si>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</si>
  <si>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</si>
  <si>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</si>
  <si>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</si>
  <si>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</si>
  <si>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</si>
  <si>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</si>
  <si>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</si>
  <si>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</si>
  <si>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</si>
  <si>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</si>
  <si>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</si>
  <si>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</si>
  <si>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</si>
  <si>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</si>
  <si>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</si>
  <si>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</si>
  <si>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</si>
  <si>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</si>
  <si>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</si>
  <si>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</si>
  <si>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</si>
  <si>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</si>
  <si>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</si>
  <si>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</si>
  <si>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</si>
  <si>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</si>
  <si>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</si>
  <si>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</si>
  <si>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</si>
  <si>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</si>
  <si>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</si>
  <si>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</si>
  <si>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</si>
  <si>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</si>
  <si>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</si>
  <si>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</si>
  <si>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</si>
  <si>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</si>
  <si>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</si>
  <si>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</si>
  <si>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</si>
  <si>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</si>
  <si>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</si>
  <si>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</si>
  <si>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</si>
  <si>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</si>
  <si>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</si>
  <si>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</si>
  <si>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</si>
  <si>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</si>
  <si>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</si>
  <si>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</si>
  <si>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</si>
  <si>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</si>
  <si>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</si>
  <si>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</si>
  <si>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</si>
  <si>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</si>
  <si>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</si>
  <si>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</si>
  <si>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</si>
  <si>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</si>
  <si>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</si>
  <si>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</si>
  <si>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</si>
  <si>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</si>
  <si>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</si>
  <si>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</si>
  <si>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</si>
  <si>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</si>
  <si>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</si>
  <si>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</si>
  <si>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</si>
  <si>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</si>
  <si>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</si>
  <si>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</si>
  <si>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</si>
  <si>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</si>
  <si>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</si>
  <si>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</si>
  <si>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</si>
  <si>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</si>
  <si>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</si>
  <si>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</si>
  <si>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</si>
  <si>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</si>
  <si>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</si>
  <si>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</si>
  <si>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</si>
  <si>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</si>
  <si>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</si>
  <si>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</si>
  <si>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</si>
  <si>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</si>
  <si>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</si>
  <si>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</si>
  <si>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</si>
  <si>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</si>
  <si>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</si>
  <si>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</si>
  <si>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</si>
  <si>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</si>
  <si>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</si>
  <si>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</si>
  <si>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</si>
  <si>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</si>
  <si>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</si>
  <si>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</si>
  <si>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</si>
  <si>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</si>
  <si>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</si>
  <si>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</si>
  <si>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</si>
  <si>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</si>
  <si>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</si>
  <si>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</si>
  <si>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</si>
  <si>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</si>
  <si>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</si>
  <si>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</si>
  <si>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</si>
  <si>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</si>
  <si>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</si>
  <si>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</si>
  <si>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</si>
  <si>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</si>
  <si>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</si>
  <si>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</si>
  <si>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</si>
  <si>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</si>
  <si>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</si>
  <si>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</si>
  <si>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</si>
  <si>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</si>
  <si>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</si>
  <si>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</si>
  <si>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</si>
  <si>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</si>
  <si>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</si>
  <si>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</si>
  <si>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</si>
  <si>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</si>
  <si>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</si>
  <si>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</si>
  <si>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</si>
  <si>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</si>
  <si>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</si>
  <si>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</si>
  <si>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</si>
  <si>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</si>
  <si>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</si>
  <si>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</si>
  <si>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</si>
  <si>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</si>
  <si>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</si>
  <si>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</si>
  <si>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</si>
  <si>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</si>
  <si>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</si>
  <si>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</si>
  <si>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</si>
  <si>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</si>
  <si>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</si>
  <si>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</si>
  <si>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</si>
  <si>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</si>
  <si>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</si>
  <si>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</si>
  <si>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</si>
  <si>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</si>
  <si>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</si>
  <si>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</si>
  <si>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</si>
  <si>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</si>
  <si>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</si>
  <si>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</si>
  <si>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</si>
  <si>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</si>
  <si>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</si>
  <si>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</si>
  <si>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</si>
  <si>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</si>
  <si>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</si>
  <si>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</si>
  <si>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</si>
  <si>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</si>
  <si>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</si>
  <si>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</si>
  <si>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</si>
  <si>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</si>
  <si>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</si>
  <si>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</si>
  <si>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</si>
  <si>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</si>
  <si>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</si>
  <si>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</si>
  <si>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</si>
  <si>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</si>
  <si>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</si>
  <si>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</si>
  <si>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</si>
  <si>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</si>
  <si>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</si>
  <si>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</si>
  <si>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</si>
  <si>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</si>
  <si>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</si>
  <si>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</si>
  <si>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</si>
  <si>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</si>
  <si>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</si>
  <si>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</si>
  <si>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</si>
  <si>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</si>
  <si>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</si>
  <si>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</si>
  <si>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</si>
  <si>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</si>
  <si>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</si>
  <si>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</si>
  <si>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</si>
  <si>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</si>
  <si>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</si>
  <si>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</si>
  <si>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</si>
  <si>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</si>
  <si>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</si>
  <si>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</si>
  <si>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</si>
  <si>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</si>
  <si>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</si>
  <si>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</si>
  <si>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</si>
  <si>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</si>
  <si>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</si>
  <si>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</si>
  <si>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</si>
  <si>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</si>
  <si>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</si>
  <si>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</si>
  <si>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</si>
  <si>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</si>
  <si>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</si>
  <si>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</si>
  <si>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</si>
  <si>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</si>
  <si>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</si>
  <si>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</si>
  <si>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</si>
  <si>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</si>
  <si>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</si>
  <si>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</si>
  <si>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</si>
  <si>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</si>
  <si>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</si>
  <si>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</si>
  <si>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</si>
  <si>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</si>
  <si>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</si>
  <si>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</si>
  <si>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</si>
  <si>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</si>
  <si>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</si>
  <si>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</si>
  <si>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</si>
  <si>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</si>
  <si>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</si>
  <si>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</si>
  <si>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</si>
  <si>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</si>
  <si>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</si>
  <si>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</si>
  <si>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</si>
  <si>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</si>
  <si>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</si>
  <si>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</si>
  <si>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</si>
  <si>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</si>
  <si>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</si>
  <si>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</si>
  <si>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</si>
  <si>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</si>
  <si>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</si>
  <si>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</si>
  <si>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</si>
  <si>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</si>
  <si>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</si>
  <si>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</si>
  <si>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</si>
  <si>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</si>
  <si>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</si>
  <si>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</si>
  <si>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</si>
  <si>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</si>
  <si>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</si>
  <si>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</si>
  <si>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</si>
  <si>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</si>
  <si>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</si>
  <si>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</si>
  <si>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</si>
  <si>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</si>
  <si>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</si>
  <si>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</si>
  <si>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</si>
  <si>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</si>
  <si>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</si>
  <si>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</si>
  <si>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</si>
  <si>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</si>
  <si>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</si>
  <si>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</si>
  <si>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</si>
  <si>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</si>
  <si>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</si>
  <si>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</si>
  <si>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</si>
  <si>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</si>
  <si>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</si>
  <si>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</si>
  <si>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</si>
  <si>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</si>
  <si>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</si>
  <si>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</si>
  <si>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</si>
  <si>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</si>
  <si>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</si>
  <si>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</si>
  <si>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</si>
  <si>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</si>
  <si>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</si>
  <si>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</si>
  <si>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</si>
  <si>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</si>
  <si>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</si>
  <si>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</si>
  <si>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</si>
  <si>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</si>
  <si>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</si>
  <si>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</si>
  <si>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</si>
  <si>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</si>
  <si>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</si>
  <si>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</si>
  <si>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</si>
  <si>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</si>
  <si>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</si>
  <si>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</si>
  <si>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</si>
  <si>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</si>
  <si>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</si>
  <si>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</si>
  <si>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</si>
  <si>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</si>
  <si>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</si>
  <si>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</si>
  <si>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</si>
  <si>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</si>
  <si>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</si>
  <si>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</si>
  <si>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</si>
  <si>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</si>
  <si>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</si>
  <si>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</si>
  <si>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</si>
  <si>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</si>
  <si>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</si>
  <si>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</si>
  <si>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</si>
  <si>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</si>
  <si>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</si>
  <si>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</si>
  <si>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</si>
  <si>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</si>
  <si>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</si>
  <si>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</si>
  <si>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</si>
  <si>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</si>
  <si>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</si>
  <si>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</si>
  <si>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</si>
  <si>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</si>
  <si>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</si>
  <si>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</si>
  <si>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</si>
  <si>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</si>
  <si>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</si>
  <si>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</si>
  <si>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</si>
  <si>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</si>
  <si>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</si>
  <si>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</si>
  <si>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</si>
  <si>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</si>
  <si>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</si>
  <si>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</si>
  <si>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</si>
  <si>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</si>
  <si>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</si>
  <si>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</si>
  <si>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</si>
  <si>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</si>
  <si>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</si>
  <si>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</si>
  <si>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</si>
  <si>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</si>
  <si>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</si>
  <si>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</si>
  <si>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</si>
  <si>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</si>
  <si>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</si>
  <si>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</si>
  <si>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</si>
  <si>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</si>
  <si>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</si>
  <si>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</si>
  <si>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</si>
  <si>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</si>
  <si>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</si>
  <si>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</si>
  <si>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</si>
  <si>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</si>
  <si>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</si>
  <si>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</si>
  <si>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</si>
  <si>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</si>
  <si>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</si>
  <si>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</si>
  <si>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</si>
  <si>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</si>
  <si>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</si>
  <si>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</si>
  <si>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</si>
  <si>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</si>
  <si>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</si>
  <si>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</si>
  <si>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</si>
  <si>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</si>
  <si>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</si>
  <si>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</si>
  <si>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</si>
  <si>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</si>
  <si>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</si>
  <si>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</si>
  <si>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</si>
  <si>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</si>
  <si>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</si>
  <si>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</si>
  <si>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</si>
  <si>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</si>
  <si>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</si>
  <si>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</si>
  <si>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</si>
  <si>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</si>
  <si>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</si>
  <si>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</si>
  <si>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</si>
  <si>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</si>
  <si>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</si>
  <si>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</si>
  <si>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</si>
  <si>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</si>
  <si>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</si>
  <si>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</si>
  <si>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</si>
  <si>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</si>
  <si>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</si>
  <si>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</si>
  <si>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</si>
  <si>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</si>
  <si>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</si>
  <si>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</si>
  <si>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</si>
  <si>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</si>
  <si>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</si>
  <si>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</si>
  <si>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</si>
  <si>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</si>
  <si>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</si>
  <si>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</si>
  <si>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</si>
  <si>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</si>
  <si>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</si>
  <si>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</si>
  <si>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</si>
  <si>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</si>
  <si>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</si>
  <si>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</si>
  <si>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</si>
  <si>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</si>
  <si>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</si>
  <si>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</si>
  <si>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</si>
  <si>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</si>
  <si>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</si>
  <si>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</si>
  <si>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</si>
  <si>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</si>
  <si>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</si>
  <si>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</si>
  <si>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</si>
  <si>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</si>
  <si>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</si>
  <si>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</si>
  <si>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</si>
  <si>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</si>
  <si>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</si>
  <si>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</si>
  <si>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</si>
  <si>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</si>
  <si>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</si>
  <si>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</si>
  <si>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</si>
  <si>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</si>
  <si>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</si>
  <si>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</si>
  <si>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</si>
  <si>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</si>
  <si>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</si>
  <si>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</si>
  <si>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</si>
  <si>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</si>
  <si>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</si>
  <si>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</si>
  <si>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</si>
  <si>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</si>
  <si>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</si>
  <si>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</si>
  <si>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</si>
  <si>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</si>
  <si>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</si>
  <si>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</si>
  <si>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</si>
  <si>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</si>
  <si>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</si>
  <si>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</si>
  <si>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</si>
  <si>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</si>
  <si>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</si>
  <si>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</si>
  <si>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</si>
  <si>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</si>
  <si>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</si>
  <si>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</si>
  <si>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</si>
  <si>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</si>
  <si>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</si>
  <si>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</si>
  <si>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</si>
  <si>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</si>
  <si>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</si>
  <si>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</si>
  <si>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</si>
  <si>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</si>
  <si>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</si>
  <si>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</si>
  <si>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</si>
  <si>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</si>
  <si>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</si>
  <si>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</si>
  <si>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</si>
  <si>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</si>
  <si>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</si>
  <si>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</si>
  <si>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</si>
  <si>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</si>
  <si>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</si>
  <si>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</si>
  <si>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</si>
  <si>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</si>
  <si>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</si>
  <si>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</si>
  <si>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</si>
  <si>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</si>
  <si>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</si>
  <si>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</si>
  <si>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</si>
  <si>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</si>
  <si>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</si>
  <si>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</si>
  <si>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</si>
  <si>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</si>
  <si>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</si>
  <si>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</si>
  <si>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</si>
  <si>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</si>
  <si>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</si>
  <si>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</si>
  <si>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</si>
  <si>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</si>
  <si>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</si>
  <si>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</si>
  <si>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</si>
  <si>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</si>
  <si>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</si>
  <si>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</si>
  <si>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</si>
  <si>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</si>
  <si>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</si>
  <si>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</si>
  <si>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</si>
  <si>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</si>
  <si>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</si>
  <si>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</si>
  <si>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</si>
  <si>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</si>
  <si>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</si>
  <si>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</si>
  <si>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</si>
  <si>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</si>
  <si>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</si>
  <si>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</si>
  <si>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</si>
  <si>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</si>
  <si>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</si>
  <si>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</si>
  <si>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</si>
  <si>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</si>
  <si>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</si>
  <si>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</si>
  <si>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</si>
  <si>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</si>
  <si>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</si>
  <si>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</si>
  <si>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</si>
  <si>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</si>
  <si>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</si>
  <si>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</si>
  <si>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</si>
  <si>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</si>
  <si>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</si>
  <si>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</si>
  <si>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</si>
  <si>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</si>
  <si>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</si>
  <si>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</si>
  <si>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</si>
  <si>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</si>
  <si>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</si>
  <si>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</si>
  <si>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</si>
  <si>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</si>
  <si>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</si>
  <si>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</si>
  <si>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</si>
  <si>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</si>
  <si>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</si>
  <si>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</si>
  <si>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</si>
  <si>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</si>
  <si>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</si>
  <si>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</si>
  <si>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</si>
  <si>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</si>
  <si>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</si>
  <si>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</si>
  <si>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</si>
  <si>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</si>
  <si>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</si>
  <si>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</si>
  <si>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</si>
  <si>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</si>
  <si>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</si>
  <si>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</si>
  <si>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</si>
  <si>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</si>
  <si>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</si>
  <si>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</si>
  <si>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</si>
  <si>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</si>
  <si>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</si>
  <si>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</si>
  <si>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</si>
  <si>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</si>
  <si>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</si>
  <si>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</si>
  <si>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</si>
  <si>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</si>
  <si>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</si>
  <si>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</si>
  <si>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</si>
  <si>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</si>
  <si>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</si>
  <si>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</si>
  <si>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</si>
  <si>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</si>
  <si>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</si>
  <si>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</si>
  <si>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</si>
  <si>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</si>
  <si>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</si>
  <si>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</si>
  <si>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</si>
  <si>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</si>
  <si>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</si>
  <si>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</si>
  <si>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</si>
  <si>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</si>
  <si>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</si>
  <si>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</si>
  <si>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</si>
  <si>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</si>
  <si>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</si>
  <si>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</si>
  <si>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</si>
  <si>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</si>
  <si>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</si>
  <si>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</si>
  <si>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</si>
  <si>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</si>
  <si>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</si>
  <si>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</si>
  <si>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</si>
  <si>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</si>
  <si>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</si>
  <si>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</si>
  <si>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</si>
  <si>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</si>
  <si>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</si>
  <si>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</si>
  <si>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</si>
  <si>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</si>
  <si>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</si>
  <si>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</si>
  <si>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</si>
  <si>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</si>
  <si>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</si>
  <si>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</si>
  <si>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</si>
  <si>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</si>
  <si>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</si>
  <si>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</si>
  <si>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</si>
  <si>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</si>
  <si>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</si>
  <si>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</si>
  <si>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</si>
  <si>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</si>
  <si>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</si>
  <si>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</si>
  <si>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</si>
  <si>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</si>
  <si>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</si>
  <si>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</si>
  <si>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</si>
  <si>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</si>
  <si>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</si>
  <si>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</si>
  <si>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</si>
  <si>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</si>
  <si>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</si>
  <si>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</si>
  <si>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</si>
  <si>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</si>
  <si>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</si>
  <si>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</si>
  <si>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</si>
  <si>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</si>
  <si>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</si>
  <si>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</si>
  <si>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</si>
  <si>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</si>
  <si>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</si>
  <si>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</si>
  <si>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</si>
  <si>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</si>
  <si>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</si>
  <si>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</si>
  <si>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</si>
  <si>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</si>
  <si>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</si>
  <si>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</si>
  <si>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</si>
  <si>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</si>
  <si>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</si>
  <si>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</si>
  <si>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</si>
  <si>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</si>
  <si>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</si>
  <si>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</si>
  <si>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</si>
  <si>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</si>
  <si>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</si>
  <si>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</si>
  <si>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</si>
  <si>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</si>
  <si>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</si>
  <si>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</si>
  <si>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</si>
  <si>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</si>
  <si>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</si>
  <si>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</si>
  <si>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</si>
  <si>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</si>
  <si>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</si>
  <si>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</si>
  <si>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</si>
  <si>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</si>
  <si>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</si>
  <si>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</si>
  <si>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</si>
  <si>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</si>
  <si>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</si>
  <si>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</si>
  <si>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</si>
  <si>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</si>
  <si>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</si>
  <si>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</si>
  <si>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</si>
  <si>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</si>
  <si>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</si>
  <si>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</si>
  <si>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</si>
  <si>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</si>
  <si>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</si>
  <si>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</si>
  <si>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</si>
  <si>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</si>
  <si>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</si>
  <si>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</si>
  <si>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</si>
  <si>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</si>
  <si>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</si>
  <si>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</si>
  <si>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</si>
  <si>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</si>
  <si>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</si>
  <si>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</si>
  <si>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</si>
  <si>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</si>
  <si>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</si>
  <si>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</si>
  <si>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</si>
  <si>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</si>
  <si>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</si>
  <si>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</si>
  <si>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</si>
  <si>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</si>
  <si>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</si>
  <si>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</si>
  <si>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</si>
  <si>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</si>
  <si>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</si>
  <si>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</si>
  <si>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</si>
  <si>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</si>
  <si>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</si>
  <si>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</si>
  <si>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</si>
  <si>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</si>
  <si>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</si>
  <si>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</si>
  <si>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</si>
  <si>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</si>
  <si>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</si>
  <si>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</si>
  <si>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</si>
  <si>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</si>
  <si>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</si>
  <si>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</si>
  <si>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</si>
  <si>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</si>
  <si>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</si>
  <si>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</si>
  <si>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</si>
  <si>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</si>
  <si>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</si>
  <si>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</si>
  <si>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</si>
  <si>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</si>
  <si>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</si>
  <si>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</si>
  <si>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</si>
  <si>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</si>
  <si>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</si>
  <si>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</si>
  <si>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</si>
  <si>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</si>
  <si>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</si>
  <si>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</si>
  <si>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</si>
  <si>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</si>
  <si>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</si>
  <si>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</si>
  <si>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</si>
  <si>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</si>
  <si>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</si>
  <si>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</si>
  <si>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</si>
  <si>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</si>
  <si>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</si>
  <si>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</si>
  <si>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</si>
  <si>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</si>
  <si>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</si>
  <si>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</si>
  <si>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</si>
  <si>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</si>
  <si>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</si>
  <si>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</si>
  <si>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</si>
  <si>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</si>
  <si>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</si>
  <si>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</si>
  <si>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</si>
  <si>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</si>
  <si>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</si>
  <si>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</si>
  <si>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</si>
  <si>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</si>
  <si>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</si>
  <si>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</si>
  <si>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</si>
  <si>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</si>
  <si>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</si>
  <si>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</si>
  <si>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</si>
  <si>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</si>
  <si>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</si>
  <si>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</si>
  <si>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</si>
  <si>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</si>
  <si>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</si>
  <si>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</si>
  <si>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</si>
  <si>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</si>
  <si>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</si>
  <si>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</si>
  <si>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</si>
  <si>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</si>
  <si>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</si>
  <si>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</si>
  <si>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</si>
  <si>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</si>
  <si>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</si>
  <si>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</si>
  <si>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</si>
  <si>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</si>
  <si>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</si>
  <si>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</si>
  <si>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</si>
  <si>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</si>
  <si>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</si>
  <si>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</si>
  <si>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</si>
  <si>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</si>
  <si>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</si>
  <si>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</si>
  <si>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</si>
  <si>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</si>
  <si>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</si>
  <si>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</si>
  <si>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</si>
  <si>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</si>
  <si>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</si>
  <si>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</si>
  <si>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</si>
  <si>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</si>
  <si>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</si>
  <si>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</si>
  <si>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</si>
  <si>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</si>
  <si>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</si>
  <si>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</si>
  <si>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</si>
  <si>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</si>
  <si>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</si>
  <si>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</si>
  <si>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</si>
  <si>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</si>
  <si>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</si>
  <si>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</si>
  <si>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</si>
  <si>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</si>
  <si>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</si>
  <si>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</si>
  <si>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</si>
  <si>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</si>
  <si>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</si>
  <si>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</si>
  <si>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</si>
  <si>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</si>
  <si>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</si>
  <si>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</si>
  <si>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</si>
  <si>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</si>
  <si>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</si>
  <si>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</si>
  <si>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</si>
  <si>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</si>
  <si>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</si>
  <si>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</si>
  <si>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</si>
  <si>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</si>
  <si>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</si>
  <si>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</si>
  <si>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</si>
  <si>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</si>
  <si>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</si>
  <si>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</si>
  <si>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</si>
  <si>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</si>
  <si>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</si>
  <si>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</si>
  <si>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</si>
  <si>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</si>
  <si>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</si>
  <si>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</si>
  <si>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</si>
  <si>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</si>
  <si>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</si>
  <si>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</si>
  <si>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</si>
  <si>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</si>
  <si>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</si>
  <si>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</si>
  <si>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</si>
  <si>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</si>
  <si>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</si>
  <si>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</si>
  <si>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</si>
  <si>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</si>
  <si>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</si>
  <si>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</si>
  <si>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</si>
  <si>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</si>
  <si>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</si>
  <si>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</si>
  <si>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</si>
  <si>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</si>
  <si>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</si>
  <si>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</si>
  <si>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</si>
  <si>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</si>
  <si>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</si>
  <si>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</si>
  <si>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</si>
  <si>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</si>
  <si>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</si>
  <si>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</si>
  <si>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</si>
  <si>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</si>
  <si>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</si>
  <si>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</si>
  <si>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</si>
  <si>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</si>
  <si>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</si>
  <si>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</si>
  <si>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</si>
  <si>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</si>
  <si>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</si>
  <si>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</si>
  <si>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</si>
  <si>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</si>
  <si>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</si>
  <si>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</si>
  <si>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</si>
  <si>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</si>
  <si>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</si>
  <si>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</si>
  <si>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</si>
  <si>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</si>
  <si>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</si>
  <si>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</si>
  <si>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</si>
  <si>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</si>
  <si>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</si>
  <si>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</si>
  <si>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</si>
  <si>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</si>
  <si>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</si>
  <si>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</si>
  <si>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</si>
  <si>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</si>
  <si>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</si>
  <si>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</si>
  <si>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</si>
  <si>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</si>
  <si>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</si>
  <si>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</si>
  <si>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</si>
  <si>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</si>
  <si>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</si>
  <si>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</si>
  <si>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</si>
  <si>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</si>
  <si>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</si>
  <si>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</si>
  <si>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</si>
  <si>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</si>
  <si>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</si>
  <si>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</si>
  <si>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</si>
  <si>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</si>
  <si>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</si>
  <si>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</si>
  <si>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</si>
  <si>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</si>
  <si>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</si>
  <si>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</si>
  <si>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</si>
  <si>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</si>
  <si>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</si>
  <si>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</si>
  <si>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</si>
  <si>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</si>
  <si>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</si>
  <si>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</si>
  <si>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</si>
  <si>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</si>
  <si>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</si>
  <si>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</si>
  <si>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</si>
  <si>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</si>
  <si>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</si>
  <si>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</si>
  <si>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</si>
  <si>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</si>
  <si>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</si>
  <si>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</si>
  <si>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</si>
  <si>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</si>
  <si>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</si>
  <si>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</si>
  <si>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</si>
  <si>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</si>
  <si>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</si>
  <si>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</si>
  <si>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</si>
  <si>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</si>
  <si>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</si>
  <si>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</si>
  <si>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</si>
  <si>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</si>
  <si>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</si>
  <si>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</si>
  <si>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</si>
  <si>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</si>
  <si>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</si>
  <si>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</si>
  <si>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</si>
  <si>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</si>
  <si>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</si>
  <si>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</si>
  <si>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</si>
  <si>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</si>
  <si>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</si>
  <si>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</si>
  <si>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</si>
  <si>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</si>
  <si>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</si>
  <si>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</si>
  <si>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</si>
  <si>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</si>
  <si>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</si>
  <si>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</si>
  <si>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</si>
  <si>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</si>
  <si>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</si>
  <si>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</si>
  <si>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</si>
  <si>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</si>
  <si>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</si>
  <si>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</si>
  <si>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</si>
  <si>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</si>
  <si>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</si>
  <si>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</si>
  <si>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</si>
  <si>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</si>
  <si>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</si>
  <si>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</si>
  <si>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</si>
  <si>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</si>
  <si>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</si>
  <si>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</si>
  <si>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</si>
  <si>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</si>
  <si>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</si>
  <si>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</si>
  <si>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</si>
  <si>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</si>
  <si>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</si>
  <si>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</si>
  <si>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</si>
  <si>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</si>
  <si>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</si>
  <si>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</si>
  <si>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</si>
  <si>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</si>
  <si>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</si>
  <si>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</si>
  <si>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</si>
  <si>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</si>
  <si>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</si>
  <si>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</si>
  <si>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</si>
  <si>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</si>
  <si>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</si>
  <si>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</si>
  <si>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</si>
  <si>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</si>
  <si>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</si>
  <si>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</si>
  <si>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</si>
  <si>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</si>
  <si>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</si>
  <si>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</si>
  <si>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</si>
  <si>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</si>
  <si>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</si>
  <si>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</si>
  <si>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</si>
  <si>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</si>
  <si>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</si>
  <si>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</si>
  <si>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</si>
  <si>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</si>
  <si>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</si>
  <si>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</si>
  <si>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</si>
  <si>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</si>
  <si>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</si>
  <si>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</si>
  <si>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</si>
  <si>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</si>
  <si>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</si>
  <si>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</si>
  <si>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</si>
  <si>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</si>
  <si>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</si>
  <si>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</si>
  <si>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</si>
  <si>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</si>
  <si>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</si>
  <si>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</si>
  <si>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</si>
  <si>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</si>
  <si>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</si>
  <si>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</si>
  <si>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</si>
  <si>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</si>
  <si>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</si>
  <si>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</si>
  <si>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</si>
  <si>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</si>
  <si>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</si>
  <si>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</si>
  <si>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</si>
  <si>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</si>
  <si>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</si>
  <si>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</si>
  <si>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</si>
  <si>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</si>
  <si>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</si>
  <si>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</si>
  <si>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</si>
  <si>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</si>
  <si>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</si>
  <si>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</si>
  <si>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</si>
  <si>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</si>
  <si>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</si>
  <si>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</si>
  <si>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</si>
  <si>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</si>
  <si>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</si>
  <si>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</si>
  <si>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</si>
  <si>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</si>
  <si>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</si>
  <si>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</si>
  <si>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</si>
  <si>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</si>
  <si>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</si>
  <si>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</si>
  <si>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</si>
  <si>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</si>
  <si>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</si>
  <si>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</si>
  <si>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</si>
  <si>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</si>
  <si>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</si>
  <si>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</si>
  <si>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</si>
  <si>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</si>
  <si>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</si>
  <si>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</si>
  <si>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</si>
  <si>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</si>
  <si>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</si>
  <si>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</si>
  <si>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</si>
  <si>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</si>
  <si>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</si>
  <si>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</si>
  <si>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</si>
  <si>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</si>
  <si>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</si>
  <si>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</si>
  <si>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</si>
  <si>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</si>
  <si>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</si>
  <si>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</si>
  <si>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</si>
  <si>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</si>
  <si>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</si>
  <si>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</si>
  <si>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</si>
  <si>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</si>
  <si>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</si>
  <si>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</si>
  <si>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</si>
  <si>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</si>
  <si>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</si>
  <si>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</si>
  <si>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</si>
  <si>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</si>
  <si>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</si>
  <si>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</si>
  <si>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</si>
  <si>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</si>
  <si>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</si>
  <si>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</si>
  <si>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</si>
  <si>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</si>
  <si>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</si>
  <si>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</si>
  <si>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</si>
  <si>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</si>
  <si>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</si>
  <si>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</si>
  <si>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</si>
  <si>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</si>
  <si>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</si>
  <si>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</si>
  <si>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</si>
  <si>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</si>
  <si>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</si>
  <si>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</si>
  <si>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</si>
  <si>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</si>
  <si>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</si>
  <si>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</si>
  <si>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</si>
  <si>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</si>
  <si>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</si>
  <si>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</si>
  <si>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</si>
  <si>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</si>
  <si>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</si>
  <si>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</si>
  <si>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</si>
  <si>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</si>
  <si>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</si>
  <si>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</si>
  <si>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</si>
  <si>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</si>
  <si>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</si>
  <si>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</si>
  <si>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</si>
  <si>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</si>
  <si>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</si>
  <si>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</si>
  <si>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</si>
  <si>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</si>
  <si>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</si>
  <si>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</si>
  <si>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</si>
  <si>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</si>
  <si>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</si>
  <si>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</si>
  <si>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</si>
  <si>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</si>
  <si>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</si>
  <si>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</si>
  <si>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</si>
  <si>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</si>
  <si>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</si>
  <si>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</si>
  <si>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</si>
  <si>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</si>
  <si>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</si>
  <si>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</si>
  <si>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</si>
  <si>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</si>
  <si>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</si>
  <si>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</si>
  <si>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</si>
  <si>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</si>
  <si>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</si>
  <si>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</si>
  <si>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</si>
  <si>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</si>
  <si>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</si>
  <si>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</si>
  <si>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</si>
  <si>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</si>
  <si>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</si>
  <si>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</si>
  <si>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</si>
  <si>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</si>
  <si>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</si>
  <si>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</si>
  <si>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</si>
  <si>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</si>
  <si>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</si>
  <si>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</si>
  <si>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</si>
  <si>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</si>
  <si>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</si>
  <si>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</si>
  <si>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</si>
  <si>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</si>
  <si>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</si>
  <si>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</si>
  <si>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</si>
  <si>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</si>
  <si>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</si>
  <si>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</si>
  <si>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</si>
  <si>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</si>
  <si>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</si>
  <si>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</si>
  <si>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</si>
  <si>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</si>
  <si>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</si>
  <si>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</si>
  <si>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</si>
  <si>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</si>
  <si>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</si>
  <si>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</si>
  <si>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</si>
  <si>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</si>
  <si>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</si>
  <si>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</si>
  <si>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</si>
  <si>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</si>
  <si>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</si>
  <si>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</si>
  <si>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</si>
  <si>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</si>
  <si>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</si>
  <si>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</si>
  <si>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</si>
  <si>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</si>
  <si>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</si>
  <si>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</si>
  <si>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</si>
  <si>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</si>
  <si>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</si>
  <si>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</si>
  <si>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</si>
  <si>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</si>
  <si>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</si>
  <si>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</si>
  <si>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</si>
  <si>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</si>
  <si>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</si>
  <si>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</si>
  <si>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</si>
  <si>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</si>
  <si>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</si>
  <si>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</si>
  <si>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</si>
  <si>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</si>
  <si>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</si>
  <si>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</si>
  <si>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</si>
  <si>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</si>
  <si>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</si>
  <si>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</si>
  <si>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</si>
  <si>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</si>
  <si>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</si>
  <si>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</si>
  <si>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</si>
  <si>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</si>
  <si>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</si>
  <si>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</si>
  <si>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</si>
  <si>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</si>
  <si>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</si>
  <si>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</si>
  <si>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</si>
  <si>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</si>
  <si>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</si>
  <si>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</si>
  <si>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</si>
  <si>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</si>
  <si>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</si>
  <si>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</si>
  <si>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</si>
  <si>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</si>
  <si>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</si>
  <si>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</si>
  <si>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</si>
  <si>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</si>
  <si>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</si>
  <si>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</si>
  <si>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</si>
  <si>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</si>
  <si>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</si>
  <si>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</si>
  <si>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</si>
  <si>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</si>
  <si>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</si>
  <si>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</si>
  <si>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</si>
  <si>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</si>
  <si>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</si>
  <si>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</si>
  <si>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</si>
  <si>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</si>
  <si>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</si>
  <si>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</si>
  <si>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</si>
  <si>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</si>
  <si>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</si>
  <si>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</si>
  <si>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</si>
  <si>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</si>
  <si>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</si>
  <si>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</si>
  <si>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</si>
  <si>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</si>
  <si>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</si>
  <si>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</si>
  <si>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</si>
  <si>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</si>
  <si>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</si>
  <si>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</si>
  <si>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</si>
  <si>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</si>
  <si>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</si>
  <si>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</si>
  <si>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</si>
  <si>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</si>
  <si>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</si>
  <si>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</si>
  <si>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</si>
  <si>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</si>
  <si>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</si>
  <si>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</si>
  <si>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</si>
  <si>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</si>
  <si>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</si>
  <si>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</si>
  <si>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</si>
  <si>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</si>
  <si>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</si>
  <si>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</si>
  <si>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</si>
  <si>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</si>
  <si>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</si>
  <si>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</si>
  <si>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</si>
  <si>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</si>
  <si>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</si>
  <si>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</si>
  <si>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</si>
  <si>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</si>
  <si>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</si>
  <si>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</si>
  <si>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</si>
  <si>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</si>
  <si>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</si>
  <si>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</si>
  <si>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</si>
  <si>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</si>
  <si>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</si>
  <si>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</si>
  <si>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</si>
  <si>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</si>
  <si>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</si>
  <si>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</si>
  <si>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</si>
  <si>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</si>
  <si>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</si>
  <si>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</si>
  <si>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</si>
  <si>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</si>
  <si>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</si>
  <si>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</si>
  <si>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</si>
  <si>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</si>
  <si>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</si>
  <si>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</si>
  <si>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</si>
  <si>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</si>
  <si>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</si>
  <si>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</si>
  <si>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</si>
  <si>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</si>
  <si>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</si>
  <si>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</si>
  <si>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</si>
  <si>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</si>
  <si>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</si>
  <si>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</si>
  <si>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</si>
  <si>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</si>
  <si>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</si>
  <si>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</si>
  <si>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</si>
  <si>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</si>
  <si>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</si>
  <si>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</si>
  <si>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</si>
  <si>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</si>
  <si>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</si>
  <si>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</si>
  <si>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</si>
  <si>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</si>
  <si>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</si>
  <si>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</si>
  <si>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</si>
  <si>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</si>
  <si>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</si>
  <si>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</si>
  <si>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</si>
  <si>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</si>
  <si>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</si>
  <si>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</si>
  <si>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</si>
  <si>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</si>
  <si>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</si>
  <si>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</si>
  <si>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</si>
  <si>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</si>
  <si>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</si>
  <si>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</si>
  <si>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</si>
  <si>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</si>
  <si>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</si>
  <si>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</si>
  <si>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</si>
  <si>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</si>
  <si>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</si>
  <si>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</si>
  <si>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</si>
  <si>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</si>
  <si>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</si>
  <si>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</si>
  <si>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</si>
  <si>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</si>
  <si>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</si>
  <si>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</si>
  <si>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</si>
  <si>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</si>
  <si>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</si>
  <si>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</si>
  <si>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</si>
  <si>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</si>
  <si>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</si>
  <si>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</si>
  <si>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</si>
  <si>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</si>
  <si>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</si>
  <si>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</si>
  <si>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</si>
  <si>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</si>
  <si>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</si>
  <si>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</si>
  <si>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</si>
  <si>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</si>
  <si>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</si>
  <si>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</si>
  <si>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</si>
  <si>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</si>
  <si>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</si>
  <si>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</si>
  <si>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</si>
  <si>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</si>
  <si>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</si>
  <si>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</si>
  <si>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</si>
  <si>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</si>
  <si>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</si>
  <si>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</si>
  <si>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</si>
  <si>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</si>
  <si>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</si>
  <si>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</si>
  <si>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</si>
  <si>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</si>
  <si>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</si>
  <si>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</si>
  <si>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</si>
  <si>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</si>
  <si>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</si>
  <si>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</si>
  <si>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</si>
  <si>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</si>
  <si>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</si>
  <si>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</si>
  <si>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</si>
  <si>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</si>
  <si>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</si>
  <si>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</si>
  <si>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</si>
  <si>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</si>
  <si>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</si>
  <si>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</si>
  <si>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</si>
  <si>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</si>
  <si>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</si>
  <si>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</si>
  <si>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</si>
  <si>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</si>
  <si>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</si>
  <si>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</si>
  <si>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</si>
  <si>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</si>
  <si>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</si>
  <si>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</si>
  <si>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</si>
  <si>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</si>
  <si>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</si>
  <si>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</si>
  <si>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</si>
  <si>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</si>
  <si>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</si>
  <si>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</si>
  <si>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</si>
  <si>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</si>
  <si>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</si>
  <si>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</si>
  <si>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</si>
  <si>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</si>
  <si>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</si>
  <si>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</si>
  <si>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</si>
  <si>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</si>
  <si>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</si>
  <si>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</si>
  <si>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</si>
  <si>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</si>
  <si>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</si>
  <si>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</si>
  <si>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</si>
  <si>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</si>
  <si>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</si>
  <si>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</si>
  <si>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</si>
  <si>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</si>
  <si>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</si>
  <si>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</si>
  <si>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</si>
  <si>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</si>
  <si>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</si>
  <si>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</si>
  <si>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</si>
  <si>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</si>
  <si>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</si>
  <si>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</si>
  <si>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</si>
  <si>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</si>
  <si>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</si>
  <si>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</si>
  <si>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</si>
  <si>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</si>
  <si>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</si>
  <si>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</si>
  <si>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</si>
  <si>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</si>
  <si>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</si>
  <si>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</si>
  <si>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</si>
  <si>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</si>
  <si>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</si>
  <si>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</si>
  <si>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</si>
  <si>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</si>
  <si>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</si>
  <si>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</si>
  <si>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</si>
  <si>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</si>
  <si>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</si>
  <si>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</si>
  <si>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</si>
  <si>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</si>
  <si>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</si>
  <si>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</si>
  <si>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</si>
  <si>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</si>
  <si>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</si>
  <si>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</si>
  <si>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</si>
  <si>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</si>
  <si>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</si>
  <si>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</si>
  <si>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</si>
  <si>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</si>
  <si>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</si>
  <si>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</si>
  <si>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</si>
  <si>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</si>
  <si>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</si>
  <si>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</si>
  <si>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</si>
  <si>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</si>
  <si>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</si>
  <si>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</si>
  <si>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</si>
  <si>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</si>
  <si>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</si>
  <si>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</si>
  <si>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</si>
  <si>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</si>
  <si>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</si>
  <si>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</si>
  <si>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</si>
  <si>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</si>
  <si>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</si>
  <si>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</si>
  <si>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</si>
  <si>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</si>
  <si>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</si>
  <si>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</si>
  <si>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</si>
  <si>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</si>
  <si>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</si>
  <si>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</si>
  <si>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</si>
  <si>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</si>
  <si>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</si>
  <si>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</si>
  <si>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</si>
  <si>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</si>
  <si>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</si>
  <si>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</si>
  <si>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</si>
  <si>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</si>
  <si>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</si>
  <si>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</si>
  <si>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</si>
  <si>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</si>
  <si>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</si>
  <si>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</si>
  <si>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</si>
  <si>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</si>
  <si>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</si>
  <si>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</si>
  <si>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</si>
  <si>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</si>
  <si>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</si>
  <si>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</si>
  <si>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</si>
  <si>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</si>
  <si>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</si>
  <si>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</si>
  <si>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</si>
  <si>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</si>
  <si>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</si>
  <si>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</si>
  <si>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</si>
  <si>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</si>
  <si>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</si>
  <si>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</si>
  <si>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</si>
  <si>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</si>
  <si>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</si>
  <si>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</si>
  <si>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</si>
  <si>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</si>
  <si>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</si>
  <si>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</si>
  <si>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</si>
  <si>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</si>
  <si>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</si>
  <si>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</si>
  <si>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</si>
  <si>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</si>
  <si>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</si>
  <si>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</si>
  <si>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</si>
  <si>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</si>
  <si>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</si>
  <si>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</si>
  <si>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</si>
  <si>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</si>
  <si>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</si>
  <si>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</si>
  <si>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</si>
  <si>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</si>
  <si>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</si>
  <si>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</si>
  <si>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</si>
  <si>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</si>
  <si>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</si>
  <si>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</si>
  <si>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</si>
  <si>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</si>
  <si>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</si>
  <si>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</si>
  <si>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</si>
  <si>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</si>
  <si>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</si>
  <si>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</si>
  <si>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</si>
  <si>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</si>
  <si>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</si>
  <si>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</si>
  <si>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</si>
  <si>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</si>
  <si>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</si>
  <si>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</si>
  <si>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</si>
  <si>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</si>
  <si>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</si>
  <si>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</si>
  <si>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</si>
  <si>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</si>
  <si>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</si>
  <si>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</si>
  <si>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</si>
  <si>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</si>
  <si>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</si>
  <si>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</si>
  <si>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</si>
  <si>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</si>
  <si>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</si>
  <si>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</si>
  <si>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</si>
  <si>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</si>
  <si>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</si>
  <si>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</si>
  <si>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</si>
  <si>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</si>
  <si>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</si>
  <si>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</si>
  <si>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</si>
  <si>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</si>
  <si>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</si>
  <si>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</si>
  <si>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</si>
  <si>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</si>
  <si>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</si>
  <si>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</si>
  <si>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</si>
  <si>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</si>
  <si>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</si>
  <si>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</si>
  <si>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</si>
  <si>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</si>
  <si>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</si>
  <si>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</si>
  <si>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</si>
  <si>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</si>
  <si>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</si>
  <si>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</si>
  <si>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</si>
  <si>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</si>
  <si>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</si>
  <si>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</si>
  <si>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</si>
  <si>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</si>
  <si>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</si>
  <si>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</si>
  <si>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</si>
  <si>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</si>
  <si>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</si>
  <si>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</si>
  <si>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</si>
  <si>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</si>
  <si>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</si>
  <si>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</si>
  <si>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</si>
  <si>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</si>
  <si>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</si>
  <si>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</si>
  <si>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</si>
  <si>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</si>
  <si>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</si>
  <si>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</si>
  <si>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</si>
  <si>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</si>
  <si>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</si>
  <si>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</si>
  <si>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</si>
  <si>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</si>
  <si>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</si>
  <si>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</si>
  <si>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</si>
  <si>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</si>
  <si>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</si>
  <si>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</si>
  <si>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</si>
  <si>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</si>
  <si>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</si>
  <si>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</si>
  <si>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</si>
  <si>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</si>
  <si>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</si>
  <si>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</si>
  <si>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</si>
  <si>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</si>
  <si>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</si>
  <si>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</si>
  <si>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</si>
  <si>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</si>
  <si>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</si>
  <si>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</si>
  <si>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</si>
  <si>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</si>
  <si>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</si>
  <si>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</si>
  <si>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</si>
  <si>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</si>
  <si>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</si>
  <si>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</si>
  <si>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</si>
  <si>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</si>
  <si>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</si>
  <si>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</si>
  <si>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</si>
  <si>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</si>
  <si>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</si>
  <si>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</si>
  <si>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</si>
  <si>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</si>
  <si>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</si>
  <si>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</si>
  <si>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</si>
  <si>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</si>
  <si>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</si>
  <si>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</si>
  <si>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</si>
  <si>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</si>
  <si>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</si>
  <si>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</si>
  <si>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</si>
  <si>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</si>
  <si>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</si>
  <si>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</si>
  <si>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</si>
  <si>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</si>
  <si>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</si>
  <si>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</si>
  <si>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</si>
  <si>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</si>
  <si>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</si>
  <si>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</si>
  <si>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</si>
  <si>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</si>
  <si>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</si>
  <si>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</si>
  <si>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</si>
  <si>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</si>
  <si>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</si>
  <si>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</si>
  <si>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</si>
  <si>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</si>
  <si>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</si>
  <si>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</si>
  <si>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</si>
  <si>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</si>
  <si>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</si>
  <si>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</si>
  <si>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</si>
  <si>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</si>
  <si>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</si>
  <si>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</si>
  <si>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</si>
  <si>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</si>
  <si>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</si>
  <si>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</si>
  <si>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</si>
  <si>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</si>
  <si>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</si>
  <si>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</si>
  <si>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</si>
  <si>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</si>
  <si>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</si>
  <si>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</si>
  <si>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</si>
  <si>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</si>
  <si>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</si>
  <si>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</si>
  <si>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</si>
  <si>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</si>
  <si>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</si>
  <si>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</si>
  <si>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</si>
  <si>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</si>
  <si>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</si>
  <si>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</si>
  <si>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</si>
  <si>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</si>
  <si>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</si>
  <si>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</si>
  <si>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</si>
  <si>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</si>
  <si>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</si>
  <si>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</si>
  <si>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</si>
  <si>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</si>
  <si>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</si>
  <si>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</si>
  <si>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</si>
  <si>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</si>
  <si>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</si>
  <si>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</si>
  <si>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</si>
  <si>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</si>
  <si>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</si>
  <si>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</si>
  <si>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</si>
  <si>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</si>
  <si>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</si>
  <si>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</si>
  <si>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</si>
  <si>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</si>
  <si>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</si>
  <si>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</si>
  <si>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</si>
  <si>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</si>
  <si>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</si>
  <si>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</si>
  <si>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</si>
  <si>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</si>
  <si>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</si>
  <si>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</si>
  <si>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</si>
  <si>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</si>
  <si>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</si>
  <si>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</si>
  <si>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</si>
  <si>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</si>
  <si>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</si>
  <si>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</si>
  <si>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</si>
  <si>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</si>
  <si>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</si>
  <si>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</si>
  <si>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</si>
  <si>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</si>
  <si>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</si>
  <si>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</si>
  <si>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</si>
  <si>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</si>
  <si>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</si>
  <si>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</si>
  <si>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</si>
  <si>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</si>
  <si>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</si>
  <si>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</si>
  <si>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</si>
  <si>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</si>
  <si>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</si>
  <si>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</si>
  <si>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</si>
  <si>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</si>
  <si>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</si>
  <si>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</si>
  <si>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</si>
  <si>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</si>
  <si>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</si>
  <si>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</si>
  <si>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</si>
  <si>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</si>
  <si>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</si>
  <si>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</si>
  <si>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</si>
  <si>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</si>
  <si>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</si>
  <si>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</si>
  <si>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</si>
  <si>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</si>
  <si>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</si>
  <si>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</si>
  <si>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</si>
  <si>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</si>
  <si>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</si>
  <si>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</si>
  <si>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</si>
  <si>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</si>
  <si>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</si>
  <si>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</si>
  <si>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</si>
  <si>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</si>
  <si>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</si>
  <si>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</si>
  <si>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</si>
  <si>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</si>
  <si>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</si>
  <si>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</si>
  <si>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</si>
  <si>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</si>
  <si>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</si>
  <si>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</si>
  <si>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</si>
  <si>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</si>
  <si>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</si>
  <si>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</si>
  <si>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</si>
  <si>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</si>
  <si>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</si>
  <si>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</si>
  <si>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</si>
  <si>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</si>
  <si>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</si>
  <si>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</si>
  <si>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</si>
  <si>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</si>
  <si>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</si>
  <si>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</si>
  <si>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</si>
  <si>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</si>
  <si>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</si>
  <si>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</si>
  <si>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</si>
  <si>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</si>
  <si>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</si>
  <si>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</si>
  <si>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</si>
  <si>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</si>
  <si>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</si>
  <si>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</si>
  <si>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</si>
  <si>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</si>
  <si>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</si>
  <si>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</si>
  <si>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</si>
  <si>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</si>
  <si>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</si>
  <si>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</si>
  <si>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</si>
  <si>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</si>
  <si>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</si>
  <si>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</si>
  <si>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</si>
  <si>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</si>
  <si>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</si>
  <si>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</si>
  <si>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</si>
  <si>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</si>
  <si>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</si>
  <si>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</si>
  <si>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</si>
  <si>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</si>
  <si>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</si>
  <si>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</si>
  <si>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</si>
  <si>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</si>
  <si>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</si>
  <si>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</si>
  <si>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</si>
  <si>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</si>
  <si>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</si>
  <si>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</si>
  <si>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</si>
  <si>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</si>
  <si>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</si>
  <si>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</si>
  <si>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</si>
  <si>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</si>
  <si>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</si>
  <si>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</si>
  <si>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</si>
  <si>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</si>
  <si>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</si>
  <si>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</si>
  <si>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</si>
  <si>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</si>
  <si>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</si>
  <si>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</si>
  <si>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</si>
  <si>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</si>
  <si>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</si>
  <si>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</si>
  <si>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</si>
  <si>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</si>
  <si>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</si>
  <si>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</si>
  <si>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</si>
  <si>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</si>
  <si>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</si>
  <si>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</si>
  <si>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</si>
  <si>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</si>
  <si>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</si>
  <si>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</si>
  <si>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</si>
  <si>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</si>
  <si>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</si>
  <si>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</si>
  <si>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</si>
  <si>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</si>
  <si>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</si>
  <si>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</si>
  <si>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</si>
  <si>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</si>
  <si>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</si>
  <si>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</si>
  <si>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</si>
  <si>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</si>
  <si>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</si>
  <si>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</si>
  <si>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</si>
  <si>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</si>
  <si>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</si>
  <si>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</si>
  <si>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</si>
  <si>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</si>
  <si>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</si>
  <si>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</si>
  <si>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</si>
  <si>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</si>
  <si>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</si>
  <si>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</si>
  <si>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</si>
  <si>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</si>
  <si>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</si>
  <si>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</si>
  <si>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</si>
  <si>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</si>
  <si>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</si>
  <si>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</si>
  <si>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</si>
  <si>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</si>
  <si>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</si>
  <si>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</si>
  <si>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</si>
  <si>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</si>
  <si>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</si>
  <si>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</si>
  <si>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</si>
  <si>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</si>
  <si>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</si>
  <si>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</si>
  <si>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</si>
  <si>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</si>
  <si>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</si>
  <si>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</si>
  <si>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</si>
  <si>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</si>
  <si>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</si>
  <si>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</si>
  <si>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</si>
  <si>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</si>
  <si>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</si>
  <si>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</si>
  <si>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</si>
  <si>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</si>
  <si>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</si>
  <si>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</si>
  <si>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</si>
  <si>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</si>
  <si>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</si>
  <si>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</si>
  <si>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</si>
  <si>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</si>
  <si>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</si>
  <si>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</si>
  <si>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</si>
  <si>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</si>
  <si>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</si>
  <si>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</si>
  <si>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</si>
  <si>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</si>
  <si>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</si>
  <si>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</si>
  <si>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</si>
  <si>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</si>
  <si>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</si>
  <si>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</si>
  <si>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</si>
  <si>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</si>
  <si>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</si>
  <si>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</si>
  <si>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</si>
  <si>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</si>
  <si>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</si>
  <si>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</si>
  <si>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</si>
  <si>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</si>
  <si>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</si>
  <si>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</si>
  <si>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</si>
  <si>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</si>
  <si>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</si>
  <si>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</si>
  <si>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</si>
  <si>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</si>
  <si>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</si>
  <si>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</si>
  <si>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</si>
  <si>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</si>
  <si>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</si>
  <si>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</si>
  <si>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</si>
  <si>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</si>
  <si>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</si>
  <si>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</si>
  <si>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</si>
  <si>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</si>
  <si>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</si>
  <si>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</si>
  <si>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</si>
  <si>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</si>
  <si>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</si>
  <si>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</si>
  <si>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</si>
  <si>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</si>
  <si>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</si>
  <si>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</si>
  <si>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</si>
  <si>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</si>
  <si>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</si>
  <si>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</si>
  <si>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</si>
  <si>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</si>
  <si>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</si>
  <si>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</si>
  <si>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</si>
  <si>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</si>
  <si>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</si>
  <si>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</si>
  <si>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</si>
  <si>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</si>
  <si>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</si>
  <si>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</si>
  <si>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</si>
  <si>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</si>
  <si>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</si>
  <si>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</si>
  <si>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</si>
  <si>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</si>
  <si>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</si>
  <si>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</si>
  <si>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</si>
  <si>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</si>
  <si>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</si>
  <si>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</si>
  <si>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</si>
  <si>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</si>
  <si>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</si>
  <si>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</si>
  <si>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</si>
  <si>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</si>
  <si>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</si>
  <si>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</si>
  <si>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</si>
  <si>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</si>
  <si>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</si>
  <si>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</si>
  <si>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</si>
  <si>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</si>
  <si>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</si>
  <si>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</si>
  <si>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</si>
  <si>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</si>
  <si>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</si>
  <si>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</si>
  <si>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</si>
  <si>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</si>
  <si>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</si>
  <si>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</si>
  <si>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</si>
  <si>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</si>
  <si>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</si>
  <si>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</si>
  <si>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</si>
  <si>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</si>
  <si>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</si>
  <si>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</si>
  <si>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</si>
  <si>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</si>
  <si>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</si>
  <si>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</si>
  <si>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</si>
  <si>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</si>
  <si>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</si>
  <si>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</si>
  <si>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</si>
  <si>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</si>
  <si>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</si>
  <si>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</si>
  <si>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</si>
  <si>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</si>
  <si>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</si>
  <si>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</si>
  <si>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</si>
  <si>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</si>
  <si>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</si>
  <si>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</si>
  <si>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</si>
  <si>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</si>
  <si>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</si>
  <si>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</si>
  <si>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</si>
  <si>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</si>
  <si>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</si>
  <si>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</si>
  <si>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</si>
  <si>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</si>
  <si>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</si>
  <si>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</si>
  <si>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</si>
  <si>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</si>
  <si>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</si>
  <si>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</si>
  <si>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</si>
  <si>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</si>
  <si>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</si>
  <si>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</si>
  <si>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</si>
  <si>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</si>
  <si>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</si>
  <si>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</si>
  <si>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</si>
  <si>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</si>
  <si>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</si>
  <si>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</si>
  <si>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</si>
  <si>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</si>
  <si>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</si>
  <si>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</si>
  <si>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</si>
  <si>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</si>
  <si>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</si>
  <si>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</si>
  <si>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</si>
  <si>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</si>
  <si>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</si>
  <si>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</si>
  <si>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</si>
  <si>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</si>
  <si>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</si>
  <si>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</si>
  <si>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</si>
  <si>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</si>
  <si>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</si>
  <si>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</si>
  <si>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</si>
  <si>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</si>
  <si>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</si>
  <si>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</si>
  <si>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</si>
  <si>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</si>
  <si>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</si>
  <si>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</si>
  <si>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</si>
  <si>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</si>
  <si>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</si>
  <si>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</si>
  <si>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</si>
  <si>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</si>
  <si>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</si>
  <si>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</si>
  <si>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</si>
  <si>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</si>
  <si>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</si>
  <si>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</si>
  <si>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</si>
  <si>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</si>
  <si>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</si>
  <si>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</si>
  <si>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</si>
  <si>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</si>
  <si>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</si>
  <si>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</si>
  <si>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</si>
  <si>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</si>
  <si>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</si>
  <si>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</si>
  <si>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</si>
  <si>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</si>
  <si>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</si>
  <si>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</si>
  <si>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</si>
  <si>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</si>
  <si>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</si>
  <si>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</si>
  <si>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</si>
  <si>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</si>
  <si>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</si>
  <si>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</si>
  <si>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</si>
  <si>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</si>
  <si>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</si>
  <si>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</si>
  <si>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</si>
  <si>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</si>
  <si>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</si>
  <si>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</si>
  <si>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</si>
  <si>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</si>
  <si>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</si>
  <si>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</si>
  <si>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</si>
  <si>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</si>
  <si>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</si>
  <si>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</si>
  <si>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</si>
  <si>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</si>
  <si>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</si>
  <si>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</si>
  <si>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</si>
  <si>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</si>
  <si>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</si>
  <si>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</si>
  <si>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</si>
  <si>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</si>
  <si>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</si>
  <si>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</si>
  <si>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</si>
  <si>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</si>
  <si>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</si>
  <si>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</si>
  <si>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</si>
  <si>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</si>
  <si>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</si>
  <si>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</si>
  <si>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</si>
  <si>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</si>
  <si>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</si>
  <si>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</si>
  <si>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</si>
  <si>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</si>
  <si>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</si>
  <si>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</si>
  <si>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</si>
  <si>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</si>
  <si>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</si>
  <si>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</si>
  <si>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</si>
  <si>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</si>
  <si>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</si>
  <si>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</si>
  <si>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</si>
  <si>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</si>
  <si>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</si>
  <si>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</si>
  <si>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</si>
  <si>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</si>
  <si>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</si>
  <si>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</si>
  <si>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</si>
  <si>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</si>
  <si>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</si>
  <si>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</si>
  <si>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</si>
  <si>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</si>
  <si>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</si>
  <si>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</si>
  <si>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</si>
  <si>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</si>
  <si>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</si>
  <si>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</si>
  <si>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</si>
  <si>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</si>
  <si>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</si>
  <si>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</si>
  <si>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</si>
  <si>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</si>
  <si>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</si>
  <si>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</si>
  <si>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</si>
  <si>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</si>
  <si>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</si>
  <si>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</si>
  <si>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</si>
  <si>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</si>
  <si>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</si>
  <si>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</si>
  <si>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</si>
  <si>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</si>
  <si>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</si>
  <si>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</si>
  <si>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</si>
  <si>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</si>
  <si>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</si>
  <si>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</si>
  <si>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</si>
  <si>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</si>
  <si>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</si>
  <si>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</si>
  <si>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</si>
  <si>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</si>
  <si>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</si>
  <si>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</si>
  <si>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</si>
  <si>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</si>
  <si>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</si>
  <si>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</si>
  <si>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</si>
  <si>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</si>
  <si>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</si>
  <si>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</si>
  <si>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</si>
  <si>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</si>
  <si>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</si>
  <si>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</si>
  <si>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</si>
  <si>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</si>
  <si>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</si>
  <si>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</si>
  <si>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</si>
  <si>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</si>
  <si>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</si>
  <si>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</si>
  <si>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</si>
  <si>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</si>
  <si>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</si>
  <si>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</si>
  <si>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</si>
  <si>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</si>
  <si>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</si>
  <si>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</si>
  <si>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</si>
  <si>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</si>
  <si>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</si>
  <si>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</si>
  <si>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</si>
  <si>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</si>
  <si>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</si>
  <si>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</si>
  <si>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</si>
  <si>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</si>
  <si>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</si>
  <si>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</si>
  <si>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</si>
  <si>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</si>
  <si>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</si>
  <si>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</si>
  <si>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</si>
  <si>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</si>
  <si>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</si>
  <si>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</si>
  <si>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</si>
  <si>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</si>
  <si>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</si>
  <si>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</si>
  <si>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</si>
  <si>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</si>
  <si>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</si>
  <si>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</si>
  <si>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</si>
  <si>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</si>
  <si>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</si>
  <si>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</si>
  <si>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</si>
  <si>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</si>
  <si>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</si>
  <si>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</si>
  <si>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</si>
  <si>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</si>
  <si>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</si>
  <si>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</si>
  <si>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</si>
  <si>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</si>
  <si>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</si>
  <si>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</si>
  <si>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</si>
  <si>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</si>
  <si>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</si>
  <si>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</si>
  <si>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</si>
  <si>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</si>
  <si>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</si>
  <si>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</si>
  <si>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</si>
  <si>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</si>
  <si>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</si>
  <si>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</si>
  <si>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</si>
  <si>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</si>
  <si>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</si>
  <si>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</si>
  <si>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</si>
  <si>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</si>
  <si>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</si>
  <si>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</si>
  <si>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</si>
  <si>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</si>
  <si>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</si>
  <si>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</si>
  <si>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</si>
  <si>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</si>
  <si>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</si>
  <si>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</si>
  <si>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</si>
  <si>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</si>
  <si>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</si>
  <si>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</si>
  <si>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</si>
  <si>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</si>
  <si>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</si>
  <si>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</si>
  <si>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</si>
  <si>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</si>
  <si>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</si>
  <si>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</si>
  <si>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</si>
  <si>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</si>
  <si>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</si>
  <si>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</si>
  <si>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</si>
  <si>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</si>
  <si>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</si>
  <si>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</si>
  <si>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</si>
  <si>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</si>
  <si>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</si>
  <si>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</si>
  <si>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</si>
  <si>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</si>
  <si>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</si>
  <si>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</si>
  <si>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</si>
  <si>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</si>
  <si>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</si>
  <si>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</si>
  <si>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</si>
  <si>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</si>
  <si>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</si>
  <si>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</si>
  <si>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</si>
  <si>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</si>
  <si>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</si>
  <si>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</si>
  <si>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</si>
  <si>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</si>
  <si>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</si>
  <si>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</si>
  <si>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</si>
  <si>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</si>
  <si>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</si>
  <si>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</si>
  <si>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</si>
  <si>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</si>
  <si>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</si>
  <si>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</si>
  <si>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</si>
  <si>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</si>
  <si>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</si>
  <si>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</si>
  <si>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</si>
  <si>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</si>
  <si>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</si>
  <si>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</si>
  <si>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</si>
  <si>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</si>
  <si>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</si>
  <si>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</si>
  <si>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</si>
  <si>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</si>
  <si>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</si>
  <si>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</si>
  <si>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</si>
  <si>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</si>
  <si>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</si>
  <si>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</si>
  <si>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</si>
  <si>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</si>
  <si>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</si>
  <si>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</si>
  <si>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</si>
  <si>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</si>
  <si>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</si>
  <si>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</si>
  <si>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</si>
  <si>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</si>
  <si>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</si>
  <si>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</si>
  <si>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</si>
  <si>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</si>
  <si>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</si>
  <si>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</si>
  <si>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</si>
  <si>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</si>
  <si>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</si>
  <si>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</si>
  <si>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</si>
  <si>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</si>
  <si>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</si>
  <si>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</si>
  <si>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</si>
  <si>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</si>
  <si>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</si>
  <si>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</si>
  <si>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</si>
  <si>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</si>
  <si>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</si>
  <si>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</si>
  <si>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</si>
  <si>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</si>
  <si>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</si>
  <si>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</si>
  <si>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</si>
  <si>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</si>
  <si>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</si>
  <si>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</si>
  <si>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</si>
  <si>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</si>
  <si>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</si>
  <si>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</si>
  <si>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</si>
  <si>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</si>
  <si>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</si>
  <si>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</si>
  <si>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</si>
  <si>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</si>
  <si>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</si>
  <si>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</si>
  <si>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</si>
  <si>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</si>
  <si>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</si>
  <si>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</si>
  <si>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</si>
  <si>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</si>
  <si>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</si>
  <si>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</si>
  <si>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</si>
  <si>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</si>
  <si>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</si>
  <si>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</si>
  <si>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</si>
  <si>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</si>
  <si>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</si>
  <si>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</si>
  <si>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</si>
  <si>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</si>
  <si>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</si>
  <si>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</si>
  <si>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</si>
  <si>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</si>
  <si>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</si>
  <si>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</si>
  <si>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</si>
  <si>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</si>
  <si>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</si>
  <si>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</si>
  <si>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</si>
  <si>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</si>
  <si>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</si>
  <si>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</si>
  <si>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</si>
  <si>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</si>
  <si>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</si>
  <si>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</si>
  <si>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</si>
  <si>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</si>
  <si>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</si>
  <si>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</si>
  <si>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</si>
  <si>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</si>
  <si>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</si>
  <si>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</si>
  <si>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</si>
  <si>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</si>
  <si>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</si>
  <si>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</si>
  <si>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</si>
  <si>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</si>
  <si>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</si>
  <si>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</si>
  <si>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</si>
  <si>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</si>
  <si>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</si>
  <si>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</si>
  <si>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</si>
  <si>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</si>
  <si>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</si>
  <si>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</si>
  <si>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</si>
  <si>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</si>
  <si>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</si>
  <si>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</si>
  <si>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</si>
  <si>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</si>
  <si>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</si>
  <si>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</si>
  <si>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</si>
  <si>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</si>
  <si>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</si>
  <si>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</si>
  <si>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</si>
  <si>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</si>
  <si>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</si>
  <si>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</si>
  <si>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</si>
  <si>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</si>
  <si>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</si>
  <si>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</si>
  <si>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</si>
  <si>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</si>
  <si>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</si>
  <si>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</si>
  <si>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</si>
  <si>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</si>
  <si>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</si>
  <si>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</si>
  <si>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</si>
  <si>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</si>
  <si>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</si>
  <si>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</si>
  <si>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</si>
  <si>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</si>
  <si>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</si>
  <si>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</si>
  <si>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</si>
  <si>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</si>
  <si>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</si>
  <si>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</si>
  <si>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</si>
  <si>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</si>
  <si>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</si>
  <si>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</si>
  <si>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</si>
  <si>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</si>
  <si>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</si>
  <si>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</si>
  <si>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</si>
  <si>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</si>
  <si>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</si>
  <si>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</si>
  <si>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</si>
  <si>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</si>
  <si>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</si>
  <si>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</si>
  <si>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</si>
  <si>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</si>
  <si>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</si>
  <si>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</si>
  <si>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</si>
  <si>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</si>
  <si>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</si>
  <si>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</si>
  <si>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</si>
  <si>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</si>
  <si>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</si>
  <si>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</si>
  <si>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</si>
  <si>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</si>
  <si>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</si>
  <si>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</si>
  <si>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</si>
  <si>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</si>
  <si>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</si>
  <si>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</si>
  <si>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</si>
  <si>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</si>
  <si>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</si>
  <si>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</si>
  <si>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</si>
  <si>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</si>
  <si>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</si>
  <si>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</si>
  <si>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</si>
  <si>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</si>
  <si>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</si>
  <si>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</si>
  <si>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</si>
  <si>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</si>
  <si>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</si>
  <si>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</si>
  <si>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</si>
  <si>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</si>
  <si>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</si>
  <si>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</si>
  <si>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</si>
  <si>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</si>
  <si>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</si>
  <si>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</si>
  <si>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</si>
  <si>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</si>
  <si>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</si>
  <si>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</si>
  <si>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</si>
  <si>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</si>
  <si>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</si>
  <si>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</si>
  <si>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</si>
  <si>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</si>
  <si>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</si>
  <si>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</si>
  <si>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</si>
  <si>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</si>
  <si>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</si>
  <si>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</si>
  <si>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</si>
  <si>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</si>
  <si>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</si>
  <si>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</si>
  <si>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</si>
  <si>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</si>
  <si>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</si>
  <si>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</si>
  <si>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</si>
  <si>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</si>
  <si>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</si>
  <si>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</si>
  <si>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</si>
  <si>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</si>
  <si>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</si>
  <si>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</si>
  <si>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</si>
  <si>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</si>
  <si>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</si>
  <si>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</si>
  <si>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</si>
  <si>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</si>
  <si>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</si>
  <si>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</si>
  <si>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</si>
  <si>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</si>
  <si>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</si>
  <si>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</si>
  <si>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</si>
  <si>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</si>
  <si>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</si>
  <si>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</si>
  <si>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</si>
  <si>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</si>
  <si>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</si>
  <si>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</si>
  <si>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</si>
  <si>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</si>
  <si>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</si>
  <si>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</si>
  <si>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</si>
  <si>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</si>
  <si>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</si>
  <si>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</si>
  <si>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</si>
  <si>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</si>
  <si>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</si>
  <si>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</si>
  <si>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</si>
  <si>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</si>
  <si>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</si>
  <si>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</si>
  <si>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</si>
  <si>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</si>
  <si>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</si>
  <si>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</si>
  <si>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</si>
  <si>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</si>
  <si>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</si>
  <si>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</si>
  <si>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</si>
  <si>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</si>
  <si>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</si>
  <si>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</si>
  <si>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</si>
  <si>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</si>
  <si>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</si>
  <si>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</si>
  <si>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</si>
  <si>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</si>
  <si>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</si>
  <si>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</si>
  <si>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</si>
  <si>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</si>
  <si>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</si>
  <si>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</si>
  <si>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</si>
  <si>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</si>
  <si>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</si>
  <si>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</si>
  <si>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</si>
  <si>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</si>
  <si>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</si>
  <si>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</si>
  <si>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</si>
  <si>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</si>
  <si>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</si>
  <si>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</si>
  <si>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</si>
  <si>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</si>
  <si>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</si>
  <si>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</si>
  <si>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</si>
  <si>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</si>
  <si>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</si>
  <si>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</si>
  <si>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</si>
  <si>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</si>
  <si>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</si>
  <si>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</si>
  <si>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</si>
  <si>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</si>
  <si>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</si>
  <si>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</si>
  <si>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</si>
  <si>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</si>
  <si>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</si>
  <si>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</si>
  <si>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</si>
  <si>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</si>
  <si>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</si>
  <si>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</si>
  <si>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</si>
  <si>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</si>
  <si>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</si>
  <si>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</si>
  <si>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</si>
  <si>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</si>
  <si>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</si>
  <si>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</si>
  <si>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</si>
  <si>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</si>
  <si>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</si>
  <si>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</si>
  <si>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</si>
  <si>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</si>
  <si>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</si>
  <si>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</si>
  <si>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</si>
  <si>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</si>
  <si>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</si>
  <si>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</si>
  <si>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</si>
  <si>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</si>
  <si>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</si>
  <si>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</si>
  <si>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</si>
  <si>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</si>
  <si>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</si>
  <si>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</si>
  <si>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</si>
  <si>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</si>
  <si>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</si>
  <si>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</si>
  <si>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</si>
  <si>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</si>
  <si>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</si>
  <si>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</si>
  <si>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</si>
  <si>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</si>
  <si>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</si>
  <si>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</si>
  <si>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</si>
  <si>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</si>
  <si>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</si>
  <si>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</si>
  <si>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</si>
  <si>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</si>
  <si>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</si>
  <si>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</si>
  <si>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</si>
  <si>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</si>
  <si>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</si>
  <si>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</si>
  <si>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</si>
  <si>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</si>
  <si>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</si>
  <si>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</si>
  <si>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</si>
  <si>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</si>
  <si>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</si>
  <si>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</si>
  <si>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</si>
  <si>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</si>
  <si>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</si>
  <si>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</si>
  <si>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</si>
  <si>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</si>
  <si>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</si>
  <si>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</si>
  <si>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</si>
  <si>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</si>
  <si>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</si>
  <si>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</si>
  <si>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</si>
  <si>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</si>
  <si>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</si>
  <si>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</si>
  <si>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</si>
  <si>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</si>
  <si>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</si>
  <si>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</si>
  <si>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</si>
  <si>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</si>
  <si>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</si>
  <si>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</si>
  <si>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</si>
  <si>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</si>
  <si>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</si>
  <si>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</si>
  <si>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</si>
  <si>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</si>
  <si>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</si>
  <si>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</si>
  <si>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</si>
  <si>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</si>
  <si>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</si>
  <si>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</si>
  <si>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</si>
  <si>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</si>
  <si>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</si>
  <si>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</si>
  <si>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</si>
  <si>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</si>
  <si>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</si>
  <si>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</si>
  <si>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</si>
  <si>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</si>
  <si>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</si>
  <si>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</si>
  <si>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</si>
  <si>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</si>
  <si>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</si>
  <si>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</si>
  <si>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</si>
  <si>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</si>
  <si>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</si>
  <si>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</si>
  <si>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</si>
  <si>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</si>
  <si>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</si>
  <si>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</si>
  <si>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</si>
  <si>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</si>
  <si>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</si>
  <si>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</si>
  <si>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</si>
  <si>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</si>
  <si>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</si>
  <si>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</si>
  <si>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</si>
  <si>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</si>
  <si>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</si>
  <si>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</si>
  <si>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</si>
  <si>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</si>
  <si>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</si>
  <si>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</si>
  <si>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</si>
  <si>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</si>
  <si>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</si>
  <si>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</si>
  <si>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</si>
  <si>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</si>
  <si>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</si>
  <si>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</si>
  <si>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</si>
  <si>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</si>
  <si>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</si>
  <si>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</si>
  <si>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</si>
  <si>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</si>
  <si>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</si>
  <si>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</si>
  <si>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</si>
  <si>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</si>
  <si>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</si>
  <si>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</si>
  <si>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</si>
  <si>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</si>
  <si>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</si>
  <si>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</si>
  <si>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</si>
  <si>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</si>
  <si>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</si>
  <si>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</si>
  <si>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</si>
  <si>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</si>
  <si>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</si>
  <si>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</si>
  <si>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</si>
  <si>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</si>
  <si>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</si>
  <si>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</si>
  <si>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</si>
  <si>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</si>
  <si>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</si>
  <si>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</si>
  <si>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</si>
  <si>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</si>
  <si>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</si>
  <si>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</si>
  <si>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</si>
  <si>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</si>
  <si>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</si>
  <si>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</si>
  <si>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</si>
  <si>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</si>
  <si>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</si>
  <si>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</si>
  <si>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</si>
  <si>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</si>
  <si>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</si>
  <si>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</si>
  <si>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</si>
  <si>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</si>
  <si>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</si>
  <si>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</si>
  <si>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</si>
  <si>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</si>
  <si>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</si>
  <si>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</si>
  <si>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</si>
  <si>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</si>
  <si>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</si>
  <si>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</si>
  <si>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</si>
  <si>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</si>
  <si>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</si>
  <si>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</si>
  <si>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</si>
  <si>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</si>
  <si>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</si>
  <si>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</si>
  <si>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</si>
  <si>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</si>
  <si>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</si>
  <si>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</si>
  <si>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</si>
  <si>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</si>
  <si>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</si>
  <si>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</si>
  <si>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</si>
  <si>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</si>
  <si>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</si>
  <si>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</si>
  <si>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</si>
  <si>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</si>
  <si>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</si>
  <si>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</si>
  <si>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</si>
  <si>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</si>
  <si>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</si>
  <si>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</si>
  <si>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</si>
  <si>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</si>
  <si>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</si>
  <si>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</si>
  <si>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</si>
  <si>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</si>
  <si>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</si>
  <si>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</si>
  <si>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</si>
  <si>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</si>
  <si>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</si>
  <si>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</si>
  <si>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</si>
  <si>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</si>
  <si>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</si>
  <si>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</si>
  <si>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</si>
  <si>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</si>
  <si>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</si>
  <si>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</si>
  <si>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</si>
  <si>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</si>
  <si>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</si>
  <si>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</si>
  <si>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</si>
  <si>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</si>
  <si>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</si>
  <si>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</si>
  <si>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</si>
  <si>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</si>
  <si>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</si>
  <si>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</si>
  <si>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</si>
  <si>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</si>
  <si>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</si>
  <si>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</si>
  <si>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</si>
  <si>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</si>
  <si>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</si>
  <si>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</si>
  <si>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</si>
  <si>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</si>
  <si>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</si>
  <si>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</si>
  <si>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</si>
  <si>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</si>
  <si>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</si>
  <si>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</si>
  <si>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</si>
  <si>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</si>
  <si>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</si>
  <si>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</si>
  <si>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</si>
  <si>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</si>
  <si>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</si>
  <si>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</si>
  <si>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</si>
  <si>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</si>
  <si>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</si>
  <si>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</si>
  <si>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</si>
  <si>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</si>
  <si>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</si>
  <si>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</si>
  <si>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</si>
  <si>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</si>
  <si>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</si>
  <si>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</si>
  <si>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</si>
  <si>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</si>
  <si>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</si>
  <si>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</si>
  <si>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</si>
  <si>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</si>
  <si>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</si>
  <si>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</si>
  <si>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</si>
  <si>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</si>
  <si>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</si>
  <si>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</si>
  <si>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</si>
  <si>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</si>
  <si>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</si>
  <si>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</si>
  <si>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</si>
  <si>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</si>
  <si>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</si>
  <si>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</si>
  <si>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</si>
  <si>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</si>
  <si>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</si>
  <si>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</si>
  <si>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</si>
  <si>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</si>
  <si>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</si>
  <si>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</si>
  <si>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</si>
  <si>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</si>
  <si>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</si>
  <si>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</si>
  <si>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</si>
  <si>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</si>
  <si>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</si>
  <si>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</si>
  <si>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</si>
  <si>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</si>
  <si>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</si>
  <si>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</si>
  <si>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</si>
  <si>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</si>
  <si>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</si>
  <si>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</si>
  <si>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</si>
  <si>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</si>
  <si>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</si>
  <si>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</si>
  <si>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</si>
  <si>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</si>
  <si>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</si>
  <si>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</si>
  <si>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</si>
  <si>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</si>
  <si>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</si>
  <si>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</si>
  <si>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</si>
  <si>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</si>
  <si>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</si>
  <si>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</si>
  <si>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</si>
  <si>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</si>
  <si>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</si>
  <si>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</si>
  <si>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</si>
  <si>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</si>
  <si>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</si>
  <si>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</si>
  <si>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</si>
  <si>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</si>
  <si>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</si>
  <si>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</si>
  <si>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</si>
  <si>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</si>
  <si>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</si>
  <si>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</si>
  <si>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</si>
  <si>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</si>
  <si>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</si>
  <si>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</si>
  <si>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</si>
  <si>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</si>
  <si>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</si>
  <si>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</si>
  <si>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</si>
  <si>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</si>
  <si>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</si>
  <si>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</si>
  <si>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</si>
  <si>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</si>
  <si>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</si>
  <si>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</si>
  <si>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</si>
  <si>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</si>
  <si>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</si>
  <si>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</si>
  <si>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</si>
  <si>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</si>
  <si>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</si>
  <si>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</si>
  <si>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</si>
  <si>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</si>
  <si>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</si>
  <si>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</si>
  <si>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</si>
  <si>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</si>
  <si>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</si>
  <si>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</si>
  <si>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</si>
  <si>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</si>
  <si>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</si>
  <si>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</si>
  <si>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</si>
  <si>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</si>
  <si>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</si>
  <si>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</si>
  <si>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</si>
  <si>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</si>
  <si>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</si>
  <si>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</si>
  <si>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</si>
  <si>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</si>
  <si>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</si>
  <si>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</si>
  <si>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</si>
  <si>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</si>
  <si>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</si>
  <si>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</si>
  <si>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</si>
  <si>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</si>
  <si>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</si>
  <si>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</si>
  <si>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</si>
  <si>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</si>
  <si>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</si>
  <si>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</si>
  <si>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</si>
  <si>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</si>
  <si>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</si>
  <si>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</si>
  <si>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</si>
  <si>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</si>
  <si>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</si>
  <si>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</si>
  <si>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</si>
  <si>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</si>
  <si>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</si>
  <si>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</si>
  <si>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</si>
  <si>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</si>
  <si>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</si>
  <si>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</si>
  <si>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</si>
  <si>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</si>
  <si>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</si>
  <si>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</si>
  <si>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</si>
  <si>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</si>
  <si>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</si>
  <si>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</si>
  <si>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</si>
  <si>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</si>
  <si>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</si>
  <si>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</si>
  <si>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</si>
  <si>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</si>
  <si>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</si>
  <si>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</si>
  <si>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</si>
  <si>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</si>
  <si>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</si>
  <si>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</si>
  <si>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</si>
  <si>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</si>
  <si>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</si>
  <si>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</si>
  <si>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</si>
  <si>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</si>
  <si>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</si>
  <si>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</si>
  <si>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</si>
  <si>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</si>
  <si>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</si>
  <si>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</si>
  <si>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</si>
  <si>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</si>
  <si>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</si>
  <si>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</si>
  <si>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</si>
  <si>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</si>
  <si>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</si>
  <si>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</si>
  <si>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</si>
  <si>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</si>
  <si>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</si>
  <si>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</si>
  <si>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</si>
  <si>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</si>
  <si>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</si>
  <si>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</si>
  <si>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</si>
  <si>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</si>
  <si>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</si>
  <si>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</si>
  <si>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</si>
  <si>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</si>
  <si>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</si>
  <si>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</si>
  <si>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</si>
  <si>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</si>
  <si>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</si>
  <si>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</si>
  <si>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</si>
  <si>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</si>
  <si>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</si>
  <si>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</si>
  <si>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</si>
  <si>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</si>
  <si>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</si>
  <si>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</si>
  <si>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</si>
  <si>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</si>
  <si>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</si>
  <si>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</si>
  <si>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</si>
  <si>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</si>
  <si>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</si>
  <si>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</si>
  <si>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</si>
  <si>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</si>
  <si>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</si>
  <si>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</si>
  <si>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</si>
  <si>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</si>
  <si>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</si>
  <si>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</si>
  <si>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</si>
  <si>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</si>
  <si>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</si>
  <si>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</si>
  <si>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</si>
  <si>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</si>
  <si>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</si>
  <si>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</si>
  <si>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</si>
  <si>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</si>
  <si>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</si>
  <si>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</si>
  <si>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</si>
  <si>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</si>
  <si>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</si>
  <si>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</si>
  <si>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</si>
  <si>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</si>
  <si>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</si>
  <si>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</si>
  <si>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</si>
  <si>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</si>
  <si>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</si>
  <si>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</si>
  <si>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</si>
  <si>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</si>
  <si>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</si>
  <si>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</si>
  <si>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</si>
  <si>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</si>
  <si>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</si>
  <si>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</si>
  <si>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</si>
  <si>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</si>
  <si>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</si>
  <si>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</si>
  <si>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</si>
  <si>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</si>
  <si>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</si>
  <si>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</si>
  <si>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</si>
  <si>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</si>
  <si>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</si>
  <si>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</si>
  <si>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</si>
  <si>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</si>
  <si>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</si>
  <si>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</si>
  <si>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</si>
  <si>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</si>
  <si>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</si>
  <si>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</si>
  <si>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</si>
  <si>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</si>
  <si>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</si>
  <si>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</si>
  <si>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</si>
  <si>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</si>
  <si>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</si>
  <si>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</si>
  <si>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</si>
  <si>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</si>
  <si>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</si>
  <si>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</si>
  <si>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</si>
  <si>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</si>
  <si>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</si>
  <si>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</si>
  <si>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</si>
  <si>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</si>
  <si>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</si>
  <si>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</si>
  <si>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</si>
  <si>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</si>
  <si>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</si>
  <si>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</si>
  <si>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</si>
  <si>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</si>
  <si>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</si>
  <si>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</si>
  <si>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</si>
  <si>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</si>
  <si>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</si>
  <si>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</si>
  <si>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</si>
  <si>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</si>
  <si>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</si>
  <si>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</si>
  <si>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</si>
  <si>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</si>
  <si>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</si>
  <si>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</si>
  <si>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</si>
  <si>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</si>
  <si>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</si>
  <si>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</si>
  <si>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</si>
  <si>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</si>
  <si>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</si>
  <si>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</si>
  <si>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</si>
  <si>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</si>
  <si>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</si>
  <si>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</si>
  <si>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</si>
  <si>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</si>
  <si>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</si>
  <si>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</si>
  <si>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</si>
  <si>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</si>
  <si>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</si>
  <si>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</si>
  <si>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</si>
  <si>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</si>
  <si>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</si>
  <si>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</si>
  <si>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</si>
  <si>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</si>
  <si>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</si>
  <si>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</si>
  <si>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</si>
  <si>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</si>
  <si>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</si>
  <si>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</si>
  <si>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</si>
  <si>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</si>
  <si>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</si>
  <si>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</si>
  <si>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</si>
  <si>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</si>
  <si>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</si>
  <si>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</si>
  <si>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</si>
  <si>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</si>
  <si>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</si>
  <si>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</si>
  <si>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</si>
  <si>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</si>
  <si>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</si>
  <si>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</si>
  <si>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</si>
  <si>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</si>
  <si>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</si>
  <si>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</si>
  <si>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</si>
  <si>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</si>
  <si>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</si>
  <si>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</si>
  <si>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</si>
  <si>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</si>
  <si>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</si>
  <si>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</si>
  <si>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</si>
  <si>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</si>
  <si>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</si>
  <si>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</si>
  <si>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</si>
  <si>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</si>
  <si>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</si>
  <si>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</si>
  <si>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</si>
  <si>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</si>
  <si>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</si>
  <si>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</si>
  <si>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</si>
  <si>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</si>
  <si>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</si>
  <si>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</si>
  <si>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</si>
  <si>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</si>
  <si>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</si>
  <si>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</si>
  <si>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</si>
  <si>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</si>
  <si>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</si>
  <si>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</si>
  <si>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</si>
  <si>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</si>
  <si>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</si>
  <si>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</si>
  <si>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</si>
  <si>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</si>
  <si>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</si>
  <si>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</si>
  <si>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</si>
  <si>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</si>
  <si>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</si>
  <si>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</si>
  <si>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</si>
  <si>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</si>
  <si>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</si>
  <si>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</si>
  <si>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</si>
  <si>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</si>
  <si>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</si>
  <si>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</si>
  <si>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</si>
  <si>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</si>
  <si>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</si>
  <si>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</si>
  <si>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</si>
  <si>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</si>
  <si>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</si>
  <si>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</si>
  <si>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</si>
  <si>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</si>
  <si>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</si>
  <si>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</si>
  <si>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</si>
  <si>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</si>
  <si>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</si>
  <si>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</si>
  <si>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</si>
  <si>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</si>
  <si>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</si>
  <si>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</si>
  <si>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</si>
  <si>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</si>
  <si>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</si>
  <si>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</si>
  <si>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</si>
  <si>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</si>
  <si>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</si>
  <si>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</si>
  <si>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</si>
  <si>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</si>
  <si>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</si>
  <si>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</si>
  <si>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</si>
  <si>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</si>
  <si>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</si>
  <si>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</si>
  <si>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</si>
  <si>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</si>
  <si>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</si>
  <si>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</si>
  <si>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</si>
  <si>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</si>
  <si>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</si>
  <si>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</si>
  <si>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</si>
  <si>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</si>
  <si>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</si>
  <si>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</si>
  <si>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</si>
  <si>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</si>
  <si>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</si>
  <si>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</si>
  <si>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</si>
  <si>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</si>
  <si>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</si>
  <si>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</si>
  <si>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</si>
  <si>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</si>
  <si>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</si>
  <si>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</si>
  <si>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</si>
  <si>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</si>
  <si>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</si>
  <si>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</si>
  <si>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</si>
  <si>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</si>
  <si>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</si>
  <si>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</si>
  <si>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</si>
  <si>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</si>
  <si>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</si>
  <si>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</si>
  <si>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</si>
  <si>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</si>
  <si>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</si>
  <si>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</si>
  <si>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</si>
  <si>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</si>
  <si>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</si>
  <si>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</si>
  <si>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</si>
  <si>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</si>
  <si>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</si>
  <si>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</si>
  <si>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</si>
  <si>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</si>
  <si>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</si>
  <si>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</si>
  <si>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</si>
  <si>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</si>
  <si>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</si>
  <si>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</si>
  <si>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</si>
  <si>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</si>
  <si>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</si>
  <si>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</si>
  <si>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</si>
  <si>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</si>
  <si>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</si>
  <si>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</si>
  <si>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</si>
  <si>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</si>
  <si>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</si>
  <si>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</si>
  <si>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</si>
  <si>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</si>
  <si>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</si>
  <si>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</si>
  <si>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</si>
  <si>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</si>
  <si>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</si>
  <si>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</si>
  <si>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</si>
  <si>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</si>
  <si>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</si>
  <si>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</si>
  <si>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</si>
  <si>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</si>
  <si>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</si>
  <si>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</si>
  <si>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</si>
  <si>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</si>
  <si>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</si>
  <si>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</si>
  <si>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</si>
  <si>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</si>
  <si>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</si>
  <si>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</si>
  <si>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</si>
  <si>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</si>
  <si>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</si>
  <si>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</si>
  <si>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</si>
  <si>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</si>
  <si>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</si>
  <si>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</si>
  <si>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</si>
  <si>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</si>
  <si>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</si>
  <si>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</si>
  <si>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</si>
  <si>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</si>
  <si>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</si>
  <si>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</si>
  <si>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</si>
  <si>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</si>
  <si>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</si>
  <si>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</si>
  <si>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</si>
  <si>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</si>
  <si>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</si>
  <si>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</si>
  <si>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</si>
  <si>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</si>
  <si>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</si>
  <si>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</si>
  <si>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</si>
  <si>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</si>
  <si>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</si>
  <si>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</si>
  <si>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</si>
  <si>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</si>
  <si>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</si>
  <si>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</si>
  <si>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</si>
  <si>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</si>
  <si>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</si>
  <si>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</si>
  <si>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</si>
  <si>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</si>
  <si>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</si>
  <si>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</si>
  <si>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</si>
  <si>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</si>
  <si>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</si>
  <si>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</si>
  <si>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</si>
  <si>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</si>
  <si>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</si>
  <si>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</si>
  <si>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</si>
  <si>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</si>
  <si>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</si>
  <si>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</si>
  <si>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</si>
  <si>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</si>
  <si>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</si>
  <si>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</si>
  <si>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</si>
  <si>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</si>
  <si>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</si>
  <si>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</si>
  <si>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</si>
  <si>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</si>
  <si>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</si>
  <si>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</si>
  <si>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</si>
  <si>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</si>
  <si>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</si>
  <si>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</si>
  <si>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</si>
  <si>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</si>
  <si>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</si>
  <si>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</si>
  <si>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</si>
  <si>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</si>
  <si>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</si>
  <si>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</si>
  <si>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</si>
  <si>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</si>
  <si>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</si>
  <si>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</si>
  <si>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</si>
  <si>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</si>
  <si>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</si>
  <si>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</si>
  <si>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</si>
  <si>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</si>
  <si>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</si>
  <si>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</si>
  <si>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</si>
  <si>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</si>
  <si>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</si>
  <si>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</si>
  <si>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</si>
  <si>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</si>
  <si>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</si>
  <si>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</si>
  <si>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</si>
  <si>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</si>
  <si>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</si>
  <si>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</si>
  <si>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</si>
  <si>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</si>
  <si>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</si>
  <si>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</si>
  <si>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</si>
  <si>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</si>
  <si>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</si>
  <si>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</si>
  <si>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</si>
  <si>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</si>
  <si>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</si>
  <si>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</si>
  <si>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</si>
  <si>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</si>
  <si>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</si>
  <si>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</si>
  <si>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</si>
  <si>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</si>
  <si>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</si>
  <si>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</si>
  <si>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</si>
  <si>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</si>
  <si>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</si>
  <si>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</si>
  <si>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</si>
  <si>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</si>
  <si>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</si>
  <si>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</si>
  <si>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</si>
  <si>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</si>
  <si>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</si>
  <si>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</si>
  <si>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</si>
  <si>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</si>
  <si>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</si>
  <si>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</si>
  <si>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</si>
  <si>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</si>
  <si>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</si>
  <si>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</si>
  <si>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</si>
  <si>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</si>
  <si>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</si>
  <si>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</si>
  <si>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</si>
  <si>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</si>
  <si>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</si>
  <si>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</si>
  <si>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</si>
  <si>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</si>
  <si>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</si>
  <si>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</si>
  <si>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</si>
  <si>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</si>
  <si>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</si>
  <si>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</si>
  <si>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</si>
  <si>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</si>
  <si>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</si>
  <si>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</si>
  <si>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</si>
  <si>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</si>
  <si>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</si>
  <si>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</si>
  <si>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</si>
  <si>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</si>
  <si>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</si>
  <si>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</si>
  <si>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</si>
  <si>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</si>
  <si>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</si>
  <si>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</si>
  <si>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</si>
  <si>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</si>
  <si>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</si>
  <si>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</si>
  <si>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</si>
  <si>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</si>
  <si>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</si>
  <si>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</si>
  <si>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</si>
  <si>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</si>
  <si>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</si>
  <si>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</si>
  <si>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</si>
  <si>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</si>
  <si>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</si>
  <si>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</si>
  <si>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</si>
  <si>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</si>
  <si>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</si>
  <si>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</si>
  <si>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</si>
  <si>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</si>
  <si>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</si>
  <si>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</si>
  <si>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</si>
  <si>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</si>
  <si>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</si>
  <si>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</si>
  <si>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</si>
  <si>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</si>
  <si>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</si>
  <si>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</si>
  <si>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</si>
  <si>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</si>
  <si>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</si>
  <si>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</si>
  <si>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</si>
  <si>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</si>
  <si>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</si>
  <si>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</si>
  <si>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</si>
  <si>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</si>
  <si>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</si>
  <si>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</si>
  <si>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</si>
  <si>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</si>
  <si>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</si>
  <si>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</si>
  <si>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</si>
  <si>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</si>
  <si>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</si>
  <si>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</si>
  <si>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</si>
  <si>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</si>
  <si>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</si>
  <si>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</si>
  <si>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</si>
  <si>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</si>
  <si>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</si>
  <si>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</si>
  <si>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</si>
  <si>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</si>
  <si>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</si>
  <si>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</si>
  <si>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</si>
  <si>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</si>
  <si>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</si>
  <si>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</si>
  <si>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</si>
  <si>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</si>
  <si>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</si>
  <si>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</si>
  <si>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</si>
  <si>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</si>
  <si>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</si>
  <si>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</si>
  <si>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</si>
  <si>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</si>
  <si>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</si>
  <si>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</si>
  <si>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</si>
  <si>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</si>
  <si>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</si>
  <si>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</si>
  <si>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</si>
  <si>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</si>
  <si>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</si>
  <si>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</si>
  <si>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</si>
  <si>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</si>
  <si>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</si>
  <si>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</si>
  <si>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</si>
  <si>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</si>
  <si>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</si>
  <si>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</si>
  <si>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</si>
  <si>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</si>
  <si>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</si>
  <si>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</si>
  <si>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</si>
  <si>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</si>
  <si>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</si>
  <si>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</si>
  <si>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</si>
  <si>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</si>
  <si>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</si>
  <si>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</si>
  <si>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</si>
  <si>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</si>
  <si>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</si>
  <si>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</si>
  <si>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</si>
  <si>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</si>
  <si>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</si>
  <si>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</si>
  <si>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</si>
  <si>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</si>
  <si>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</si>
  <si>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</si>
  <si>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</si>
  <si>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</si>
  <si>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</si>
  <si>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</si>
  <si>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</si>
  <si>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</si>
  <si>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</si>
  <si>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</si>
  <si>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</si>
  <si>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</si>
  <si>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</si>
  <si>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</si>
  <si>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</si>
  <si>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</si>
  <si>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</si>
  <si>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</si>
  <si>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</si>
  <si>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</si>
  <si>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</si>
  <si>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</si>
  <si>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</si>
  <si>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</si>
  <si>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</si>
  <si>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</si>
  <si>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</si>
  <si>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</si>
  <si>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</si>
  <si>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</si>
  <si>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</si>
  <si>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</si>
  <si>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</si>
  <si>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</si>
  <si>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</si>
  <si>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</si>
  <si>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</si>
  <si>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</si>
  <si>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</si>
  <si>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</si>
  <si>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</si>
  <si>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</si>
  <si>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</si>
  <si>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</si>
  <si>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</si>
  <si>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</si>
  <si>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</si>
  <si>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</si>
  <si>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</si>
  <si>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</si>
  <si>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</si>
  <si>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</si>
  <si>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</si>
  <si>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</si>
  <si>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</si>
  <si>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</si>
  <si>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</si>
  <si>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</si>
  <si>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</si>
  <si>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</si>
  <si>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</si>
  <si>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</si>
  <si>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</si>
  <si>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</si>
  <si>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</si>
  <si>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</si>
  <si>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</si>
  <si>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</si>
  <si>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</si>
  <si>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</si>
  <si>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</si>
  <si>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</si>
  <si>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</si>
  <si>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</si>
  <si>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</si>
  <si>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</si>
  <si>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</si>
  <si>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</si>
  <si>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</si>
  <si>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</si>
  <si>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</si>
  <si>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</si>
  <si>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</si>
  <si>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</si>
  <si>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</si>
  <si>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</si>
  <si>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</si>
  <si>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</si>
  <si>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</si>
  <si>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</si>
  <si>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</si>
  <si>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</si>
  <si>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</si>
  <si>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</si>
  <si>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</si>
  <si>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</si>
  <si>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</si>
  <si>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</si>
  <si>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</si>
  <si>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</si>
  <si>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</si>
  <si>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</si>
  <si>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</si>
  <si>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</si>
  <si>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</si>
  <si>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</si>
  <si>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</si>
  <si>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</si>
  <si>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</si>
  <si>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</si>
  <si>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</si>
  <si>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</si>
  <si>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</si>
  <si>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</si>
  <si>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</si>
  <si>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</si>
  <si>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</si>
  <si>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</si>
  <si>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</si>
  <si>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</si>
  <si>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</si>
  <si>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</si>
  <si>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</si>
  <si>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</si>
  <si>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</si>
  <si>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</si>
  <si>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</si>
  <si>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</si>
  <si>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</si>
  <si>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</si>
  <si>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</si>
  <si>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</si>
  <si>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</si>
  <si>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</si>
  <si>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</si>
  <si>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</si>
  <si>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</si>
  <si>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</si>
  <si>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</si>
  <si>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</si>
  <si>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</si>
  <si>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</si>
  <si>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</si>
  <si>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</si>
  <si>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</si>
  <si>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</si>
  <si>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</si>
  <si>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</si>
  <si>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</si>
  <si>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</si>
  <si>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</si>
  <si>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</si>
  <si>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</si>
  <si>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</si>
  <si>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</si>
  <si>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</si>
  <si>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</si>
  <si>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</si>
  <si>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</si>
  <si>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</si>
  <si>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</si>
  <si>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</si>
  <si>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</si>
  <si>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</si>
  <si>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</si>
  <si>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</si>
  <si>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</si>
  <si>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</si>
  <si>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</si>
  <si>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</si>
  <si>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</si>
  <si>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</si>
  <si>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</si>
  <si>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</si>
  <si>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</si>
  <si>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</si>
  <si>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</si>
  <si>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</si>
  <si>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</si>
  <si>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</si>
  <si>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</si>
  <si>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</si>
  <si>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</si>
  <si>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</si>
  <si>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</si>
  <si>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</si>
  <si>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</si>
  <si>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</si>
  <si>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</si>
  <si>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</si>
  <si>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</si>
  <si>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</si>
  <si>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</si>
  <si>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</si>
  <si>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</si>
  <si>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</si>
  <si>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</si>
  <si>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</si>
  <si>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</si>
  <si>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</si>
  <si>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</si>
  <si>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</si>
  <si>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</si>
  <si>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</si>
  <si>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</si>
  <si>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</si>
  <si>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</si>
  <si>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</si>
  <si>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</si>
  <si>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</si>
  <si>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</si>
  <si>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</si>
  <si>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</si>
  <si>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</si>
  <si>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</si>
  <si>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</si>
  <si>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</si>
  <si>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</si>
  <si>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</si>
  <si>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</si>
  <si>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</si>
  <si>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</si>
  <si>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</si>
  <si>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</si>
  <si>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</si>
  <si>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</si>
  <si>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</si>
  <si>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</si>
  <si>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</si>
  <si>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</si>
  <si>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</si>
  <si>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</si>
  <si>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</si>
  <si>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</si>
  <si>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</si>
  <si>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</si>
  <si>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</si>
  <si>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</si>
  <si>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</si>
  <si>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</si>
  <si>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</si>
  <si>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</si>
  <si>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</si>
  <si>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</si>
  <si>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</si>
  <si>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</si>
  <si>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</si>
  <si>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</si>
  <si>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</si>
  <si>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</si>
  <si>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</si>
  <si>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</si>
  <si>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</si>
  <si>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</si>
  <si>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</si>
  <si>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</si>
  <si>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</si>
  <si>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</si>
  <si>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</si>
  <si>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</si>
  <si>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</si>
  <si>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</si>
  <si>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</si>
  <si>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</si>
  <si>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</si>
  <si>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</si>
  <si>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</si>
  <si>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</si>
  <si>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</si>
  <si>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</si>
  <si>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</si>
  <si>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</si>
  <si>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</si>
  <si>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</si>
  <si>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</si>
  <si>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</si>
  <si>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</si>
  <si>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</si>
  <si>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</si>
  <si>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</si>
  <si>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</si>
  <si>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</si>
  <si>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</si>
  <si>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</si>
  <si>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</si>
  <si>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</si>
  <si>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</si>
  <si>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</si>
  <si>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</si>
  <si>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</si>
  <si>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</si>
  <si>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</si>
  <si>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</si>
  <si>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</si>
  <si>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</si>
  <si>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</si>
  <si>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</si>
  <si>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</si>
  <si>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</si>
  <si>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</si>
  <si>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</si>
  <si>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</si>
  <si>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</si>
  <si>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</si>
  <si>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</si>
  <si>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</si>
  <si>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</si>
  <si>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</si>
  <si>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</si>
  <si>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</si>
  <si>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</si>
  <si>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</si>
  <si>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</si>
  <si>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</si>
  <si>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</si>
  <si>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</si>
  <si>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</si>
  <si>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</si>
  <si>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</si>
  <si>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</si>
  <si>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</si>
  <si>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</si>
  <si>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</si>
  <si>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</si>
  <si>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</si>
  <si>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</si>
  <si>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</si>
  <si>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</si>
  <si>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</si>
  <si>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</si>
  <si>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</si>
  <si>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</si>
  <si>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</si>
  <si>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</si>
  <si>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</si>
  <si>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</si>
  <si>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</si>
  <si>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</si>
  <si>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</si>
  <si>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</si>
  <si>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</si>
  <si>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</si>
  <si>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</si>
  <si>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</si>
  <si>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</si>
  <si>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</si>
  <si>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</si>
  <si>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</si>
  <si>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</si>
  <si>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</si>
  <si>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</si>
  <si>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</si>
  <si>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</si>
  <si>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</si>
  <si>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</si>
  <si>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</si>
  <si>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</si>
  <si>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</si>
  <si>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</si>
  <si>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</si>
  <si>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</si>
  <si>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</si>
  <si>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</si>
  <si>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</si>
  <si>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</si>
  <si>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</si>
  <si>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</si>
  <si>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</si>
  <si>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</si>
  <si>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</si>
  <si>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</si>
  <si>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</si>
  <si>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</si>
  <si>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</si>
  <si>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</si>
  <si>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</si>
  <si>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</si>
  <si>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</si>
  <si>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</si>
  <si>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</si>
  <si>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</si>
  <si>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</si>
  <si>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</si>
  <si>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</si>
  <si>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</si>
  <si>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</si>
  <si>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</si>
  <si>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</si>
  <si>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</si>
  <si>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</si>
  <si>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</si>
  <si>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</si>
  <si>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</si>
  <si>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</si>
  <si>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</si>
  <si>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</si>
  <si>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</si>
  <si>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</si>
  <si>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</si>
  <si>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</si>
  <si>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</si>
  <si>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</si>
  <si>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</si>
  <si>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</si>
  <si>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</si>
  <si>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</si>
  <si>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</si>
  <si>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</si>
  <si>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</si>
  <si>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</si>
  <si>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</si>
  <si>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</si>
  <si>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</si>
  <si>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</si>
  <si>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</si>
  <si>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</si>
  <si>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</si>
  <si>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</si>
  <si>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</si>
  <si>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</si>
  <si>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</si>
  <si>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</si>
  <si>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</si>
  <si>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</si>
  <si>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</si>
  <si>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</si>
  <si>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</si>
  <si>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</si>
  <si>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</si>
  <si>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</si>
  <si>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</si>
  <si>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</si>
  <si>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</si>
  <si>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</si>
  <si>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</si>
  <si>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</si>
  <si>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</si>
  <si>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</si>
  <si>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</si>
  <si>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</si>
  <si>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</si>
  <si>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</si>
  <si>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</si>
  <si>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</si>
  <si>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</si>
  <si>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</si>
  <si>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</si>
  <si>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</si>
  <si>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</si>
  <si>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</si>
  <si>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</si>
  <si>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</si>
  <si>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</si>
  <si>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</si>
  <si>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</si>
  <si>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</si>
  <si>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</si>
  <si>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</si>
  <si>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</si>
  <si>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</si>
  <si>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</si>
  <si>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</si>
  <si>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</si>
  <si>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</si>
  <si>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</si>
  <si>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</si>
  <si>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</si>
  <si>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</si>
  <si>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</si>
  <si>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</si>
  <si>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</si>
  <si>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</si>
  <si>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</si>
  <si>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</si>
  <si>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</si>
  <si>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</si>
  <si>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</si>
  <si>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</si>
  <si>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</si>
  <si>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</si>
  <si>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</si>
  <si>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</si>
  <si>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</si>
  <si>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</si>
  <si>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</si>
  <si>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</si>
  <si>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</si>
  <si>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</si>
  <si>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</si>
  <si>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</si>
  <si>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</si>
  <si>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</si>
  <si>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</si>
  <si>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</si>
  <si>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</si>
  <si>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</si>
  <si>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</si>
  <si>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</si>
  <si>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</si>
  <si>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</si>
  <si>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</si>
  <si>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</si>
  <si>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</si>
  <si>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</si>
  <si>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</si>
  <si>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</si>
  <si>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</si>
  <si>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</si>
  <si>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</si>
  <si>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</si>
  <si>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</si>
  <si>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</si>
  <si>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</si>
  <si>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</si>
  <si>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</si>
  <si>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</si>
  <si>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</si>
  <si>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</si>
  <si>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</si>
  <si>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</si>
  <si>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</si>
  <si>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</si>
  <si>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</si>
  <si>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</si>
  <si>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</si>
  <si>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</si>
  <si>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</si>
  <si>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</si>
  <si>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</si>
  <si>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</si>
  <si>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</si>
  <si>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</si>
  <si>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</si>
  <si>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</si>
  <si>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</si>
  <si>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</si>
  <si>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</si>
  <si>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</si>
  <si>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</si>
  <si>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</si>
  <si>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</si>
  <si>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</si>
  <si>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</si>
  <si>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</si>
  <si>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</si>
  <si>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</si>
  <si>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</si>
  <si>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</si>
  <si>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</si>
  <si>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</si>
  <si>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</si>
  <si>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</si>
  <si>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</si>
  <si>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</si>
  <si>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</si>
  <si>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</si>
  <si>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</si>
  <si>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</si>
  <si>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</si>
  <si>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</si>
  <si>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</si>
  <si>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</si>
  <si>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</si>
  <si>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</si>
  <si>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</si>
  <si>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</si>
  <si>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</si>
  <si>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</si>
  <si>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</si>
  <si>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</si>
  <si>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</si>
  <si>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</si>
  <si>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</si>
  <si>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</si>
  <si>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</si>
  <si>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</si>
  <si>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</si>
  <si>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</si>
  <si>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</si>
  <si>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</si>
  <si>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</si>
  <si>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</si>
  <si>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</si>
  <si>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</si>
  <si>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</si>
  <si>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</si>
  <si>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</si>
  <si>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</si>
  <si>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</si>
  <si>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</si>
  <si>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</si>
  <si>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</si>
  <si>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</si>
  <si>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</si>
  <si>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</si>
  <si>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</si>
  <si>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</si>
  <si>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</si>
  <si>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</si>
  <si>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</si>
  <si>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</si>
  <si>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</si>
  <si>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</si>
  <si>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</si>
  <si>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</si>
  <si>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</si>
  <si>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</si>
  <si>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</si>
  <si>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</si>
  <si>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</si>
  <si>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</si>
  <si>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</si>
  <si>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</si>
  <si>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</si>
  <si>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</si>
  <si>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</si>
  <si>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</si>
  <si>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</si>
  <si>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</si>
  <si>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</si>
  <si>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</si>
  <si>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</si>
  <si>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</si>
  <si>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</si>
  <si>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</si>
  <si>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</si>
  <si>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</si>
  <si>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</si>
  <si>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</si>
  <si>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</si>
  <si>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</si>
  <si>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</si>
  <si>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</si>
  <si>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</si>
  <si>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</si>
  <si>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</si>
  <si>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</si>
  <si>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</si>
  <si>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</si>
  <si>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</si>
  <si>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</si>
  <si>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</si>
  <si>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</si>
  <si>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</si>
  <si>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</si>
  <si>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</si>
  <si>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</si>
  <si>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</si>
  <si>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</si>
  <si>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</si>
  <si>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</si>
  <si>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</si>
  <si>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</si>
  <si>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</si>
  <si>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</si>
  <si>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</si>
  <si>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</si>
  <si>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</si>
  <si>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</si>
  <si>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</si>
  <si>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</si>
  <si>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</si>
  <si>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</si>
  <si>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</si>
  <si>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</si>
  <si>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</si>
  <si>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</si>
  <si>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</si>
  <si>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</si>
  <si>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</si>
  <si>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</si>
  <si>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</si>
  <si>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</si>
  <si>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</si>
  <si>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</si>
  <si>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</si>
  <si>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</si>
  <si>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</si>
  <si>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</si>
  <si>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</si>
  <si>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</si>
  <si>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</si>
  <si>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</si>
  <si>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</si>
  <si>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</si>
  <si>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</si>
  <si>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</si>
  <si>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</si>
  <si>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</si>
  <si>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</si>
  <si>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</si>
  <si>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</si>
  <si>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</si>
  <si>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</si>
  <si>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</si>
  <si>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</si>
  <si>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</si>
  <si>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</si>
  <si>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</si>
  <si>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</si>
  <si>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</si>
  <si>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</si>
  <si>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</si>
  <si>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</si>
  <si>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</si>
  <si>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</si>
  <si>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</si>
  <si>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</si>
  <si>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</si>
  <si>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</si>
  <si>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</si>
  <si>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</si>
  <si>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</si>
  <si>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</si>
  <si>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</si>
  <si>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</si>
  <si>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</si>
  <si>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</si>
  <si>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</si>
  <si>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</si>
  <si>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</si>
  <si>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</si>
  <si>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</si>
  <si>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</si>
  <si>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</si>
  <si>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</si>
  <si>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</si>
  <si>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</si>
  <si>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</si>
  <si>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</si>
  <si>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</si>
  <si>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</si>
  <si>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</si>
  <si>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</si>
  <si>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</si>
  <si>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</si>
  <si>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</si>
  <si>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</si>
  <si>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</si>
  <si>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</si>
  <si>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</si>
  <si>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</si>
  <si>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</si>
  <si>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</si>
  <si>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</si>
  <si>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</si>
  <si>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</si>
  <si>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</si>
  <si>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</si>
  <si>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</si>
  <si>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</si>
  <si>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</si>
  <si>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</si>
  <si>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</si>
  <si>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</si>
  <si>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</si>
  <si>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</si>
  <si>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</si>
  <si>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</si>
  <si>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</si>
  <si>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</si>
  <si>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</si>
  <si>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</si>
  <si>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</si>
  <si>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</si>
  <si>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</si>
  <si>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</si>
  <si>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</si>
  <si>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</si>
  <si>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</si>
  <si>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</si>
  <si>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</si>
  <si>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</si>
  <si>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</si>
  <si>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</si>
  <si>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</si>
  <si>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</si>
  <si>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</si>
  <si>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</si>
  <si>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</si>
  <si>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</si>
  <si>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</si>
  <si>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</si>
  <si>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</si>
  <si>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</si>
  <si>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</si>
  <si>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</si>
  <si>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</si>
  <si>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</si>
  <si>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</si>
  <si>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</si>
  <si>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</si>
  <si>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</si>
  <si>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</si>
  <si>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</si>
  <si>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</si>
  <si>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</si>
  <si>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</si>
  <si>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</si>
  <si>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</si>
  <si>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</si>
  <si>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</si>
  <si>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</si>
  <si>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</si>
  <si>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</si>
  <si>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</si>
  <si>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</si>
  <si>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</si>
  <si>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</si>
  <si>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</si>
  <si>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</si>
  <si>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</si>
  <si>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</si>
  <si>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</si>
  <si>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</si>
  <si>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</si>
  <si>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</si>
  <si>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</si>
  <si>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</si>
  <si>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</si>
  <si>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</si>
  <si>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</si>
  <si>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</si>
  <si>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</si>
  <si>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</si>
  <si>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</si>
  <si>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</si>
  <si>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</si>
  <si>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</si>
  <si>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</si>
  <si>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</si>
  <si>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</si>
  <si>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</si>
  <si>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</si>
  <si>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</si>
  <si>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</si>
  <si>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</si>
  <si>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</si>
  <si>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</si>
  <si>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</si>
  <si>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</si>
  <si>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</si>
  <si>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</si>
  <si>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</si>
  <si>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</si>
  <si>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</si>
  <si>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</si>
  <si>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</si>
  <si>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</si>
  <si>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</si>
  <si>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</si>
  <si>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</si>
  <si>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</si>
  <si>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</si>
  <si>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</si>
  <si>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</si>
  <si>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</si>
  <si>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</si>
  <si>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</si>
  <si>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</si>
  <si>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</si>
  <si>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</si>
  <si>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</si>
  <si>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</si>
  <si>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</si>
  <si>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</si>
  <si>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</si>
  <si>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</si>
  <si>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</si>
  <si>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</si>
  <si>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</si>
  <si>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</si>
  <si>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</si>
  <si>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</si>
  <si>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</si>
  <si>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</si>
  <si>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</si>
  <si>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</si>
  <si>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</si>
  <si>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</si>
  <si>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</si>
  <si>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</si>
  <si>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</si>
  <si>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</si>
  <si>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</si>
  <si>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</si>
  <si>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</si>
  <si>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</si>
  <si>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</si>
  <si>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</si>
  <si>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</si>
  <si>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</si>
  <si>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</si>
  <si>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</si>
  <si>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</si>
  <si>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</si>
  <si>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</si>
  <si>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</si>
  <si>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</si>
  <si>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</si>
  <si>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</si>
  <si>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</si>
  <si>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</si>
  <si>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</si>
  <si>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</si>
  <si>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</si>
  <si>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</si>
  <si>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</si>
  <si>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</si>
  <si>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</si>
  <si>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</si>
  <si>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</si>
  <si>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</si>
  <si>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</si>
  <si>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</si>
  <si>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</si>
  <si>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</si>
  <si>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</si>
  <si>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</si>
  <si>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</si>
  <si>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</si>
  <si>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</si>
  <si>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</si>
  <si>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</si>
  <si>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</si>
  <si>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</si>
  <si>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</si>
  <si>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</si>
  <si>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</si>
  <si>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</si>
  <si>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</si>
  <si>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</si>
  <si>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</si>
  <si>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</si>
  <si>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</si>
  <si>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</si>
  <si>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</si>
  <si>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</si>
  <si>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</si>
  <si>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</si>
  <si>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</si>
  <si>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</si>
  <si>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</si>
  <si>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</si>
  <si>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</si>
  <si>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</si>
  <si>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</si>
  <si>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</si>
  <si>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</si>
  <si>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</si>
  <si>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</si>
  <si>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</si>
  <si>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</si>
  <si>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</si>
  <si>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</si>
  <si>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</si>
  <si>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</si>
  <si>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</si>
  <si>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</si>
  <si>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</si>
  <si>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</si>
  <si>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</si>
  <si>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</si>
  <si>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</si>
  <si>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</si>
  <si>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</si>
  <si>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</si>
  <si>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</si>
  <si>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</si>
  <si>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</si>
  <si>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</si>
  <si>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</si>
  <si>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</si>
  <si>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</si>
  <si>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</si>
  <si>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</si>
  <si>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</si>
  <si>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</si>
  <si>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</si>
  <si>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</si>
  <si>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</si>
  <si>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</si>
  <si>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</si>
  <si>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</si>
  <si>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</si>
  <si>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</si>
  <si>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</si>
  <si>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</si>
  <si>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</si>
  <si>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</si>
  <si>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</si>
  <si>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</si>
  <si>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</si>
  <si>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</si>
  <si>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</si>
  <si>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</si>
  <si>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</si>
  <si>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</si>
  <si>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</si>
  <si>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</si>
  <si>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</si>
  <si>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</si>
  <si>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</si>
  <si>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</si>
  <si>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</si>
  <si>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</si>
  <si>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</si>
  <si>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</si>
  <si>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</si>
  <si>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</si>
  <si>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</si>
  <si>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</si>
  <si>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</si>
  <si>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</si>
  <si>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</si>
  <si>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</si>
  <si>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</si>
  <si>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</si>
  <si>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</si>
  <si>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</si>
  <si>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</si>
  <si>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</si>
  <si>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</si>
  <si>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</si>
  <si>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</si>
  <si>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</si>
  <si>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</si>
  <si>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</si>
  <si>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</si>
  <si>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</si>
  <si>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</si>
  <si>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</si>
  <si>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</si>
  <si>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</si>
  <si>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</si>
  <si>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</si>
  <si>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</si>
  <si>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</si>
  <si>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</si>
  <si>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</si>
  <si>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</si>
  <si>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</si>
  <si>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</si>
  <si>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</si>
  <si>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</si>
  <si>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</si>
  <si>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</si>
  <si>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</si>
  <si>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</si>
  <si>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</si>
  <si>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</si>
  <si>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</si>
  <si>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</si>
  <si>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</si>
  <si>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</si>
  <si>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</si>
  <si>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</si>
  <si>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</si>
  <si>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</si>
  <si>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</si>
  <si>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</si>
  <si>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</si>
  <si>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</si>
  <si>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</si>
  <si>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</si>
  <si>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</si>
  <si>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</si>
  <si>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</si>
  <si>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</si>
  <si>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</si>
  <si>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</si>
  <si>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</si>
  <si>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</si>
  <si>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</si>
  <si>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</si>
  <si>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</si>
  <si>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</si>
  <si>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</si>
  <si>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</si>
  <si>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</si>
  <si>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</si>
  <si>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</si>
  <si>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</si>
  <si>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</si>
  <si>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</si>
  <si>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</si>
  <si>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</si>
  <si>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</si>
  <si>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</si>
  <si>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</si>
  <si>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</si>
  <si>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</si>
  <si>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</si>
  <si>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</si>
  <si>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</si>
  <si>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</si>
  <si>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</si>
  <si>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</si>
  <si>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</si>
  <si>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</si>
  <si>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</si>
  <si>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</si>
  <si>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</si>
  <si>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</si>
  <si>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</si>
  <si>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</si>
  <si>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</si>
  <si>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</si>
  <si>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</si>
  <si>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</si>
  <si>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</si>
  <si>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</si>
  <si>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</si>
  <si>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</si>
  <si>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</si>
  <si>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</si>
  <si>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</si>
  <si>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</si>
  <si>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</si>
  <si>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</si>
  <si>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</si>
  <si>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</si>
  <si>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</si>
  <si>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</si>
  <si>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</si>
  <si>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</si>
  <si>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</si>
  <si>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</si>
  <si>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</si>
  <si>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</si>
  <si>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</si>
  <si>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</si>
  <si>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</si>
  <si>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</si>
  <si>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</si>
  <si>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</si>
  <si>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</si>
  <si>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</si>
  <si>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</si>
  <si>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</si>
  <si>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</si>
  <si>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</si>
  <si>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</si>
  <si>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</si>
  <si>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</si>
  <si>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</si>
  <si>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</si>
  <si>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</si>
  <si>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</si>
  <si>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</si>
  <si>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</si>
  <si>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</si>
  <si>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</si>
  <si>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</si>
  <si>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</si>
  <si>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</si>
  <si>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</si>
  <si>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</si>
  <si>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</si>
  <si>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</si>
  <si>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</si>
  <si>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</si>
  <si>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</si>
  <si>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</si>
  <si>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</si>
  <si>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</si>
  <si>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</si>
  <si>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</si>
  <si>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</si>
  <si>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</si>
  <si>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</si>
  <si>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</si>
  <si>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</si>
  <si>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</si>
  <si>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</si>
  <si>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</si>
  <si>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</si>
  <si>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</si>
  <si>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</si>
  <si>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</si>
  <si>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</si>
  <si>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</si>
  <si>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</si>
  <si>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</si>
  <si>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</si>
  <si>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</si>
  <si>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</si>
  <si>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</si>
  <si>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</si>
  <si>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</si>
  <si>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</si>
  <si>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</si>
  <si>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</si>
  <si>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</si>
  <si>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</si>
  <si>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</si>
  <si>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</si>
  <si>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</si>
  <si>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</si>
  <si>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</si>
  <si>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</si>
  <si>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</si>
  <si>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</si>
  <si>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</si>
  <si>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</si>
  <si>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</si>
  <si>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</si>
  <si>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</si>
  <si>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</si>
  <si>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</si>
  <si>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</si>
  <si>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</si>
  <si>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</si>
  <si>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</si>
  <si>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</si>
  <si>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</si>
  <si>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</si>
  <si>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</si>
  <si>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</si>
  <si>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</si>
  <si>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</si>
  <si>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</si>
  <si>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</si>
  <si>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</si>
  <si>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</si>
  <si>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</si>
  <si>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</si>
  <si>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</si>
  <si>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</si>
  <si>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</si>
  <si>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</si>
  <si>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</si>
  <si>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</si>
  <si>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</si>
  <si>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</si>
  <si>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</si>
  <si>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</si>
  <si>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</si>
  <si>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</si>
  <si>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</si>
  <si>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</si>
  <si>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</si>
  <si>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</si>
  <si>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</si>
  <si>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</si>
  <si>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</si>
  <si>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</si>
  <si>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</si>
  <si>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</si>
  <si>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</si>
  <si>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</si>
  <si>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</si>
  <si>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</si>
  <si>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</si>
  <si>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</si>
  <si>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</si>
  <si>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</si>
  <si>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</si>
  <si>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</si>
  <si>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</si>
  <si>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</si>
  <si>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</si>
  <si>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</si>
  <si>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</si>
  <si>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</si>
  <si>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</si>
  <si>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</si>
  <si>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</si>
  <si>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</si>
  <si>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</si>
  <si>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</si>
  <si>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</si>
  <si>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</si>
  <si>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</si>
  <si>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</si>
  <si>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</si>
  <si>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</si>
  <si>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</si>
  <si>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</si>
  <si>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</si>
  <si>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</si>
  <si>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</si>
  <si>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</si>
  <si>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</si>
  <si>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</si>
  <si>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</si>
  <si>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</si>
  <si>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</si>
  <si>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</si>
  <si>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</si>
  <si>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</si>
  <si>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</si>
  <si>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</si>
  <si>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</si>
  <si>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</si>
  <si>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</si>
  <si>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</si>
  <si>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</si>
  <si>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</si>
  <si>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</si>
  <si>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</si>
  <si>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</si>
  <si>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</si>
  <si>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</si>
  <si>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</si>
  <si>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</si>
  <si>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</si>
  <si>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</si>
  <si>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</si>
  <si>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</si>
  <si>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</si>
  <si>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</si>
  <si>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</si>
  <si>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</si>
  <si>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</si>
  <si>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</si>
  <si>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</si>
  <si>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</si>
  <si>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</si>
  <si>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</si>
  <si>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</si>
  <si>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</si>
  <si>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</si>
  <si>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</si>
  <si>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</si>
  <si>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</si>
  <si>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</si>
  <si>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</si>
  <si>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</si>
  <si>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</si>
  <si>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</si>
  <si>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</si>
  <si>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</si>
  <si>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</si>
  <si>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</si>
  <si>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</si>
  <si>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</si>
  <si>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</si>
  <si>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</si>
  <si>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</si>
  <si>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</si>
  <si>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</si>
  <si>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</si>
  <si>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</si>
  <si>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</si>
  <si>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</si>
  <si>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</si>
  <si>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</si>
  <si>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</si>
  <si>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</si>
  <si>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</si>
  <si>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</si>
  <si>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</si>
  <si>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</si>
  <si>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</si>
  <si>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</si>
  <si>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</si>
  <si>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</si>
  <si>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</si>
  <si>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</si>
  <si>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</si>
  <si>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</si>
  <si>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</si>
  <si>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</si>
  <si>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</si>
  <si>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</si>
  <si>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</si>
  <si>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</si>
  <si>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</si>
  <si>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</si>
  <si>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</si>
  <si>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</si>
  <si>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</si>
  <si>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</si>
  <si>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</si>
  <si>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</si>
  <si>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</si>
  <si>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</si>
  <si>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</si>
  <si>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</si>
  <si>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</si>
  <si>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</si>
  <si>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</si>
  <si>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</si>
  <si>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</si>
  <si>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</si>
  <si>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</si>
  <si>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</si>
  <si>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</si>
  <si>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</si>
  <si>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</si>
  <si>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</si>
  <si>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</si>
  <si>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</si>
  <si>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</si>
  <si>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</si>
  <si>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</si>
  <si>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</si>
  <si>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</si>
  <si>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</si>
  <si>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</si>
  <si>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</si>
  <si>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</si>
  <si>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</si>
  <si>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</si>
  <si>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</si>
  <si>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</si>
  <si>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</si>
  <si>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</si>
  <si>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</si>
  <si>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</si>
  <si>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</si>
  <si>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</si>
  <si>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</si>
  <si>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</si>
  <si>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</si>
  <si>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</si>
  <si>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</si>
  <si>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</si>
  <si>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</si>
  <si>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</si>
  <si>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</si>
  <si>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</si>
  <si>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</si>
  <si>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</si>
  <si>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</si>
  <si>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</si>
  <si>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</si>
  <si>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</si>
  <si>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</si>
  <si>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</si>
  <si>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</si>
  <si>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</si>
  <si>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</si>
  <si>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</si>
  <si>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</si>
  <si>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</si>
  <si>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</si>
  <si>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</si>
  <si>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</si>
  <si>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</si>
  <si>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</si>
  <si>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</si>
  <si>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</si>
  <si>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</si>
  <si>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</si>
  <si>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</si>
  <si>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</si>
  <si>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</si>
  <si>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</si>
  <si>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</si>
  <si>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</si>
  <si>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</si>
  <si>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</si>
  <si>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</si>
  <si>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</si>
  <si>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</si>
  <si>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</si>
  <si>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</si>
  <si>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</si>
  <si>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</si>
  <si>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</si>
  <si>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</si>
  <si>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</si>
  <si>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</si>
  <si>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</si>
  <si>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</si>
  <si>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</si>
  <si>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</si>
  <si>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</si>
  <si>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</si>
  <si>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</si>
  <si>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</si>
  <si>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</si>
  <si>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</si>
  <si>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</si>
  <si>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</si>
  <si>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</si>
  <si>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</si>
  <si>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</si>
  <si>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</si>
  <si>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</si>
  <si>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</si>
  <si>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</si>
  <si>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</si>
  <si>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</si>
  <si>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</si>
  <si>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</si>
  <si>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</si>
  <si>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</si>
  <si>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</si>
  <si>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</si>
  <si>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</si>
  <si>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</si>
  <si>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</si>
  <si>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</si>
  <si>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</si>
  <si>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</si>
  <si>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</si>
  <si>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</si>
  <si>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</si>
  <si>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</si>
  <si>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</si>
  <si>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</si>
  <si>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</si>
  <si>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</si>
  <si>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</si>
  <si>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</si>
  <si>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</si>
  <si>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</si>
  <si>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</si>
  <si>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</si>
  <si>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</si>
  <si>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</si>
  <si>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</si>
  <si>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</si>
  <si>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</si>
  <si>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</si>
  <si>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</si>
  <si>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</si>
  <si>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</si>
  <si>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</si>
  <si>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</si>
  <si>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</si>
  <si>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</si>
  <si>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</si>
  <si>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</si>
  <si>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</si>
  <si>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</si>
  <si>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</si>
  <si>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</si>
  <si>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</si>
  <si>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</si>
  <si>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</si>
  <si>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</si>
  <si>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</si>
  <si>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</si>
  <si>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</si>
  <si>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</si>
  <si>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</si>
  <si>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</si>
  <si>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</si>
  <si>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</si>
  <si>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</si>
  <si>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</si>
  <si>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</si>
  <si>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</si>
  <si>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</si>
  <si>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</si>
  <si>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</si>
  <si>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</si>
  <si>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</si>
  <si>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</si>
  <si>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</si>
  <si>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</si>
  <si>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</si>
  <si>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</si>
  <si>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</si>
  <si>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</si>
  <si>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</si>
  <si>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</si>
  <si>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</si>
  <si>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</si>
  <si>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</si>
  <si>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</si>
  <si>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</si>
  <si>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</si>
  <si>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</si>
  <si>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</si>
  <si>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</si>
  <si>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</si>
  <si>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</si>
  <si>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</si>
  <si>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</si>
  <si>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</si>
  <si>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</si>
  <si>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</si>
  <si>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</si>
  <si>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</si>
  <si>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</si>
  <si>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</si>
  <si>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</si>
  <si>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</si>
  <si>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</si>
  <si>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</si>
  <si>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</si>
  <si>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</si>
  <si>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</si>
  <si>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</si>
  <si>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</si>
  <si>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</si>
  <si>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</si>
  <si>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</si>
  <si>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</si>
  <si>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</si>
  <si>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</si>
  <si>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</si>
  <si>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</si>
  <si>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</si>
  <si>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</si>
  <si>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</si>
  <si>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</si>
  <si>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</si>
  <si>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</si>
  <si>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</si>
  <si>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</si>
  <si>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</si>
  <si>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</si>
  <si>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</si>
  <si>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</si>
  <si>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</si>
  <si>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</si>
  <si>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</si>
  <si>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</si>
  <si>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</si>
  <si>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</si>
  <si>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</si>
  <si>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</si>
  <si>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</si>
  <si>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</si>
  <si>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</si>
  <si>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</si>
  <si>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</si>
  <si>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</si>
  <si>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</si>
  <si>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</si>
  <si>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</si>
  <si>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</si>
  <si>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</si>
  <si>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</si>
  <si>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</si>
  <si>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</si>
  <si>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</si>
  <si>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</si>
  <si>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</si>
  <si>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</si>
  <si>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</si>
  <si>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</si>
  <si>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</si>
  <si>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</si>
  <si>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</si>
  <si>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</si>
  <si>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</si>
  <si>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</si>
  <si>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</si>
  <si>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</si>
  <si>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</si>
  <si>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</si>
  <si>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</si>
  <si>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</si>
  <si>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</si>
  <si>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</si>
  <si>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</si>
  <si>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</si>
  <si>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</si>
  <si>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</si>
  <si>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</si>
  <si>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</si>
  <si>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</si>
  <si>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</si>
  <si>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</si>
  <si>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</si>
  <si>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</si>
  <si>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</si>
  <si>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</si>
  <si>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</si>
  <si>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</si>
  <si>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</si>
  <si>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</si>
  <si>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</si>
  <si>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</si>
  <si>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</si>
  <si>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</si>
  <si>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</si>
  <si>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</si>
  <si>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</si>
  <si>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</si>
  <si>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</si>
  <si>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</si>
  <si>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</si>
  <si>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</si>
  <si>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</si>
  <si>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</si>
  <si>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</si>
  <si>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</si>
  <si>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</si>
  <si>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</si>
  <si>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</si>
  <si>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</si>
  <si>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</si>
  <si>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</si>
  <si>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</si>
  <si>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</si>
  <si>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</si>
  <si>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</si>
  <si>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</si>
  <si>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</si>
  <si>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</si>
  <si>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</si>
  <si>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</si>
  <si>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</si>
  <si>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</si>
  <si>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</si>
  <si>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</si>
  <si>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</si>
  <si>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</si>
  <si>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</si>
  <si>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</si>
  <si>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</si>
  <si>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</si>
  <si>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</si>
  <si>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</si>
  <si>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</si>
  <si>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</si>
  <si>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</si>
  <si>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</si>
  <si>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</si>
  <si>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</si>
  <si>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</si>
  <si>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</si>
  <si>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</si>
  <si>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</si>
  <si>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</si>
  <si>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</si>
  <si>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</si>
  <si>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</si>
  <si>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</si>
  <si>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</si>
  <si>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</si>
  <si>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</si>
  <si>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</si>
  <si>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</si>
  <si>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</si>
  <si>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</si>
  <si>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</si>
  <si>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</si>
  <si>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</si>
  <si>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</si>
  <si>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</si>
  <si>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</si>
  <si>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</si>
  <si>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</si>
  <si>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</si>
  <si>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</si>
  <si>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</si>
  <si>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</si>
  <si>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</si>
  <si>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</si>
  <si>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</si>
  <si>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</si>
  <si>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</si>
  <si>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</si>
  <si>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</si>
  <si>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</si>
  <si>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</si>
  <si>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</si>
  <si>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</si>
  <si>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</si>
  <si>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</si>
  <si>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</si>
  <si>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</si>
  <si>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</si>
  <si>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</si>
  <si>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</si>
  <si>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</si>
  <si>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</si>
  <si>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</si>
  <si>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</si>
  <si>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</si>
  <si>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</si>
  <si>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</si>
  <si>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</si>
  <si>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</si>
  <si>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</si>
  <si>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</si>
  <si>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</si>
  <si>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</si>
  <si>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</si>
  <si>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</si>
  <si>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</si>
  <si>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</si>
  <si>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</si>
  <si>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</si>
  <si>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</si>
  <si>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</si>
  <si>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</si>
  <si>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</si>
  <si>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</si>
  <si>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</si>
  <si>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</si>
  <si>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</si>
  <si>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</si>
  <si>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</si>
  <si>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</si>
  <si>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</si>
  <si>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</si>
  <si>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</si>
  <si>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</si>
  <si>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</si>
  <si>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</si>
  <si>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</si>
  <si>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</si>
  <si>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</si>
  <si>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</si>
  <si>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</si>
  <si>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</si>
  <si>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</si>
  <si>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</si>
  <si>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</si>
  <si>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</si>
  <si>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</si>
  <si>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</si>
  <si>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</si>
  <si>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</si>
  <si>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</si>
  <si>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</si>
  <si>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</si>
  <si>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</si>
  <si>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</si>
  <si>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</si>
  <si>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</si>
  <si>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</si>
  <si>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</si>
  <si>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</si>
  <si>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</si>
  <si>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</si>
  <si>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</si>
  <si>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</si>
  <si>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</si>
  <si>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</si>
  <si>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</si>
  <si>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</si>
  <si>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</si>
  <si>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</si>
  <si>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</si>
  <si>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</si>
  <si>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</si>
  <si>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</si>
  <si>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</si>
  <si>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</si>
  <si>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</si>
  <si>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</si>
  <si>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</si>
  <si>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</si>
  <si>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</si>
  <si>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</si>
  <si>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</si>
  <si>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</si>
  <si>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</si>
  <si>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</si>
  <si>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</si>
  <si>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</si>
  <si>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</si>
  <si>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</si>
  <si>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</si>
  <si>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</si>
  <si>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</si>
  <si>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</si>
  <si>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</si>
  <si>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</si>
  <si>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</si>
  <si>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</si>
  <si>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</si>
  <si>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</si>
  <si>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</si>
  <si>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</si>
  <si>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</si>
  <si>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</si>
  <si>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</si>
  <si>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</si>
  <si>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</si>
  <si>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</si>
  <si>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</si>
  <si>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</si>
  <si>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</si>
  <si>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</si>
  <si>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</si>
  <si>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</si>
  <si>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</si>
  <si>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</si>
  <si>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</si>
  <si>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</si>
  <si>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</si>
  <si>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</si>
  <si>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</si>
  <si>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</si>
  <si>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</si>
  <si>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</si>
  <si>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</si>
  <si>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</si>
  <si>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</si>
  <si>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</si>
  <si>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</si>
  <si>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</si>
  <si>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</si>
  <si>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</si>
  <si>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</si>
  <si>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</si>
  <si>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</si>
  <si>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</si>
  <si>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</si>
  <si>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</si>
  <si>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</si>
  <si>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</si>
  <si>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</si>
  <si>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</si>
  <si>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</si>
  <si>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</si>
  <si>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</si>
  <si>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</si>
  <si>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</si>
  <si>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</si>
  <si>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</si>
  <si>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</si>
  <si>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</si>
  <si>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</si>
  <si>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</si>
  <si>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</si>
  <si>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</si>
  <si>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</si>
  <si>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</si>
  <si>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</si>
  <si>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</si>
  <si>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</si>
  <si>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</si>
  <si>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</si>
  <si>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</si>
  <si>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</si>
  <si>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</si>
  <si>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</si>
  <si>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</si>
  <si>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</si>
  <si>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</si>
  <si>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</si>
  <si>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</si>
  <si>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</si>
  <si>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</si>
  <si>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</si>
  <si>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</si>
  <si>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</si>
  <si>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</si>
  <si>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</si>
  <si>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</si>
  <si>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</si>
  <si>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</si>
  <si>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</si>
  <si>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</si>
  <si>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</si>
  <si>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</si>
  <si>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</si>
  <si>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</si>
  <si>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</si>
  <si>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</si>
  <si>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</si>
  <si>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</si>
  <si>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</si>
  <si>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</si>
  <si>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</si>
  <si>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</si>
  <si>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</si>
  <si>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</si>
  <si>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</si>
  <si>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</si>
  <si>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</si>
  <si>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</si>
  <si>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</si>
  <si>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</si>
  <si>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</si>
  <si>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</si>
  <si>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</si>
  <si>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</si>
  <si>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</si>
  <si>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</si>
  <si>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</si>
  <si>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</si>
  <si>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</si>
  <si>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</si>
  <si>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</si>
  <si>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</si>
  <si>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</si>
  <si>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</si>
  <si>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</si>
  <si>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</si>
  <si>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</si>
  <si>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</si>
  <si>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</si>
  <si>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</si>
  <si>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</si>
  <si>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</si>
  <si>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</si>
  <si>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</si>
  <si>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</si>
  <si>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</si>
  <si>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</si>
  <si>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</si>
  <si>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</si>
  <si>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</si>
  <si>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</si>
  <si>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</si>
  <si>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</si>
  <si>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</si>
  <si>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</si>
  <si>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</si>
  <si>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</si>
  <si>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</si>
  <si>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</si>
  <si>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</si>
  <si>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</si>
  <si>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</si>
  <si>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</si>
  <si>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</si>
  <si>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</si>
  <si>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</si>
  <si>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</si>
  <si>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</si>
  <si>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</si>
  <si>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</si>
  <si>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</si>
  <si>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</si>
  <si>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</si>
  <si>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</si>
  <si>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</si>
  <si>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</si>
  <si>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</si>
  <si>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</si>
  <si>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</si>
  <si>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</si>
  <si>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</si>
  <si>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</si>
  <si>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</si>
  <si>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</si>
  <si>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</si>
  <si>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</si>
  <si>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</si>
  <si>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</si>
  <si>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</si>
  <si>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</si>
  <si>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</si>
  <si>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</si>
  <si>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</si>
  <si>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</si>
  <si>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</si>
  <si>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</si>
  <si>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</si>
  <si>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</si>
  <si>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</si>
  <si>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</si>
  <si>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</si>
  <si>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</si>
  <si>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</si>
  <si>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</si>
  <si>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</si>
  <si>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</si>
  <si>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</si>
  <si>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</si>
  <si>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</si>
  <si>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</si>
  <si>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</si>
  <si>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</si>
  <si>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</si>
  <si>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</si>
  <si>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</si>
  <si>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</si>
  <si>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</si>
  <si>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</si>
  <si>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</si>
  <si>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</si>
  <si>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</si>
  <si>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</si>
  <si>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</si>
  <si>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</si>
  <si>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</si>
  <si>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</si>
  <si>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</si>
  <si>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</si>
  <si>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</si>
  <si>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</si>
  <si>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</si>
  <si>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</si>
  <si>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</si>
  <si>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</si>
  <si>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</si>
  <si>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</si>
  <si>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</si>
  <si>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</si>
  <si>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</si>
  <si>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</si>
  <si>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</si>
  <si>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</si>
  <si>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</si>
  <si>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</si>
  <si>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</si>
  <si>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</si>
  <si>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</si>
  <si>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</si>
  <si>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</si>
  <si>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</si>
  <si>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</si>
  <si>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</si>
  <si>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</si>
  <si>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</si>
  <si>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</si>
  <si>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</si>
  <si>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</si>
  <si>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</si>
  <si>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</si>
  <si>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</si>
  <si>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</si>
  <si>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</si>
  <si>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</si>
  <si>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</si>
  <si>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</si>
  <si>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</si>
  <si>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</si>
  <si>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</si>
  <si>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</si>
  <si>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</si>
  <si>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</si>
  <si>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</si>
  <si>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</si>
  <si>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</si>
  <si>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</si>
  <si>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</si>
  <si>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</si>
  <si>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</si>
  <si>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</si>
  <si>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</si>
  <si>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</si>
  <si>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</si>
  <si>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</si>
  <si>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</si>
  <si>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</si>
  <si>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</si>
  <si>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</si>
  <si>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</si>
  <si>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</si>
  <si>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</si>
  <si>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</si>
  <si>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</si>
  <si>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</si>
  <si>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</si>
  <si>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</si>
  <si>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</si>
  <si>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</si>
  <si>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</si>
  <si>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</si>
  <si>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</si>
  <si>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</si>
  <si>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</si>
  <si>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</si>
  <si>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</si>
  <si>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</si>
  <si>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</si>
  <si>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</si>
  <si>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</si>
  <si>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</si>
  <si>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</si>
  <si>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</si>
  <si>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</si>
  <si>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</si>
  <si>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</si>
  <si>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</si>
  <si>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</si>
  <si>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</si>
  <si>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</si>
  <si>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</si>
  <si>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</si>
  <si>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</si>
  <si>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</si>
  <si>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</si>
  <si>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</si>
  <si>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</si>
  <si>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</si>
  <si>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</si>
  <si>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</si>
  <si>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</si>
  <si>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</si>
  <si>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</si>
  <si>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</si>
  <si>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</si>
  <si>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</si>
  <si>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</si>
  <si>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</si>
  <si>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</si>
  <si>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</si>
  <si>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</si>
  <si>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</si>
  <si>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</si>
  <si>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</si>
  <si>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</si>
  <si>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</si>
  <si>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</si>
  <si>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</si>
  <si>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</si>
  <si>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</si>
  <si>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</si>
  <si>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</si>
  <si>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</si>
  <si>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</si>
  <si>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</si>
  <si>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</si>
  <si>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</si>
  <si>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</si>
  <si>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</si>
  <si>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</si>
  <si>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</si>
  <si>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</si>
  <si>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</si>
  <si>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</si>
  <si>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</si>
  <si>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</si>
  <si>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</si>
  <si>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</si>
  <si>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</si>
  <si>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</si>
  <si>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</si>
  <si>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</si>
  <si>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</si>
  <si>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</si>
  <si>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</si>
  <si>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</si>
  <si>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</si>
  <si>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</si>
  <si>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</si>
  <si>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</si>
  <si>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</si>
  <si>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</si>
  <si>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</si>
  <si>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</si>
  <si>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</si>
  <si>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</si>
  <si>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</si>
  <si>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</si>
  <si>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</si>
  <si>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</si>
  <si>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</si>
  <si>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</si>
  <si>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</si>
  <si>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</si>
  <si>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</si>
  <si>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</si>
  <si>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</si>
  <si>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</si>
  <si>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</si>
  <si>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</si>
  <si>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</si>
  <si>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</si>
  <si>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</si>
  <si>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</si>
  <si>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</si>
  <si>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</si>
  <si>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</si>
  <si>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</si>
  <si>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</si>
  <si>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</si>
  <si>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</si>
  <si>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</si>
  <si>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</si>
  <si>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</si>
  <si>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</si>
  <si>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</si>
  <si>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</si>
  <si>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</si>
  <si>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</si>
  <si>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</si>
  <si>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</si>
  <si>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</si>
  <si>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</si>
  <si>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</si>
  <si>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</si>
  <si>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</si>
  <si>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</si>
  <si>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</si>
  <si>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</si>
  <si>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</si>
  <si>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</si>
  <si>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</si>
  <si>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</si>
  <si>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</si>
  <si>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</si>
  <si>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</si>
  <si>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</si>
  <si>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</si>
  <si>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</si>
  <si>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</si>
  <si>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</si>
  <si>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</si>
  <si>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</si>
  <si>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</si>
  <si>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</si>
  <si>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</si>
  <si>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</si>
  <si>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</si>
  <si>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</si>
  <si>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</si>
  <si>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</si>
  <si>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</si>
  <si>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</si>
  <si>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</si>
  <si>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</si>
  <si>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</si>
  <si>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</si>
  <si>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</si>
  <si>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</si>
  <si>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</si>
  <si>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</si>
  <si>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</si>
  <si>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</si>
  <si>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</si>
  <si>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</si>
  <si>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</si>
  <si>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</si>
  <si>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</si>
  <si>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</si>
  <si>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</si>
  <si>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</si>
  <si>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</si>
  <si>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</si>
  <si>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</si>
  <si>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</si>
  <si>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</si>
  <si>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</si>
  <si>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</si>
  <si>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</si>
  <si>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</si>
  <si>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</si>
  <si>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</si>
  <si>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</si>
  <si>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</si>
  <si>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</si>
  <si>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</si>
  <si>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</si>
  <si>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</si>
  <si>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</si>
  <si>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</si>
  <si>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</si>
  <si>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</si>
  <si>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</si>
  <si>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</si>
  <si>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</si>
  <si>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</si>
  <si>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</si>
  <si>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</si>
  <si>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</si>
  <si>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</si>
  <si>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</si>
  <si>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</si>
  <si>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</si>
  <si>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</si>
  <si>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</si>
  <si>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</si>
  <si>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</si>
  <si>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</si>
  <si>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</si>
  <si>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</si>
  <si>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</si>
  <si>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</si>
  <si>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</si>
  <si>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</si>
  <si>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</si>
  <si>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</si>
  <si>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</si>
  <si>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</si>
  <si>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</si>
  <si>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</si>
  <si>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</si>
  <si>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</si>
  <si>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</si>
  <si>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</si>
  <si>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</si>
  <si>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</si>
  <si>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</si>
  <si>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</si>
  <si>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</si>
  <si>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</si>
  <si>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</si>
  <si>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</si>
  <si>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</si>
  <si>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</si>
  <si>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</si>
  <si>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</si>
  <si>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</si>
  <si>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</si>
  <si>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</si>
  <si>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</si>
  <si>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</si>
  <si>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</si>
  <si>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</si>
  <si>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</si>
  <si>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</si>
  <si>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</si>
  <si>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</si>
  <si>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</si>
  <si>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</si>
  <si>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</si>
  <si>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</si>
  <si>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</si>
  <si>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</si>
  <si>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</si>
  <si>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</si>
  <si>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</si>
  <si>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</si>
  <si>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</si>
  <si>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</si>
  <si>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</si>
  <si>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</si>
  <si>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</si>
  <si>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</si>
  <si>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</si>
  <si>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</si>
  <si>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</si>
  <si>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</si>
  <si>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</si>
  <si>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</si>
  <si>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</si>
  <si>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</si>
  <si>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</si>
  <si>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</si>
  <si>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</si>
  <si>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</si>
  <si>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</si>
  <si>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</si>
  <si>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</si>
  <si>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</si>
  <si>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</si>
  <si>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</si>
  <si>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</si>
  <si>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</si>
  <si>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</si>
  <si>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</si>
  <si>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</si>
  <si>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</si>
  <si>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</si>
  <si>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</si>
  <si>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</si>
  <si>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</si>
  <si>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</si>
  <si>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</si>
  <si>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</si>
  <si>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</si>
  <si>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</si>
  <si>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</si>
  <si>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</si>
  <si>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</si>
  <si>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</si>
  <si>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</si>
  <si>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</si>
  <si>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</si>
  <si>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</si>
  <si>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</si>
  <si>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</si>
  <si>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</si>
  <si>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</si>
  <si>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</si>
  <si>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</si>
  <si>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</si>
  <si>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</si>
  <si>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</si>
  <si>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</si>
  <si>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</si>
  <si>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</si>
  <si>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</si>
  <si>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</si>
  <si>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</si>
  <si>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</si>
  <si>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</si>
  <si>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</si>
  <si>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</si>
  <si>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</si>
  <si>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</si>
  <si>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</si>
  <si>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</si>
  <si>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</si>
  <si>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</si>
  <si>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</si>
  <si>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</si>
  <si>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</si>
  <si>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</si>
  <si>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</si>
  <si>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</si>
  <si>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</si>
  <si>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</si>
  <si>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</si>
  <si>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</si>
  <si>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</si>
  <si>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</si>
  <si>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</si>
  <si>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</si>
  <si>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</si>
  <si>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</si>
  <si>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</si>
  <si>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</si>
  <si>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</si>
  <si>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</si>
  <si>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</si>
  <si>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</si>
  <si>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</si>
  <si>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</si>
  <si>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</si>
  <si>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</si>
  <si>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</si>
  <si>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</si>
  <si>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</si>
  <si>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</si>
  <si>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</si>
  <si>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</si>
  <si>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</si>
  <si>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</si>
  <si>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</si>
  <si>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</si>
  <si>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</si>
  <si>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</si>
  <si>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</si>
  <si>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</si>
  <si>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</si>
  <si>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</si>
  <si>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</si>
  <si>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</si>
  <si>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</si>
  <si>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</si>
  <si>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</si>
  <si>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</si>
  <si>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</si>
  <si>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</si>
  <si>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</si>
  <si>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</si>
  <si>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</si>
  <si>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</si>
  <si>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</si>
  <si>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</si>
  <si>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</si>
  <si>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</si>
  <si>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</si>
  <si>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</si>
  <si>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</si>
  <si>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</si>
  <si>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</si>
  <si>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</si>
  <si>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</si>
  <si>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</si>
  <si>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</si>
  <si>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</si>
  <si>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</si>
  <si>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</si>
  <si>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</si>
  <si>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</si>
  <si>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</si>
  <si>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</si>
  <si>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</si>
  <si>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</si>
  <si>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</si>
  <si>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</si>
  <si>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</si>
  <si>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</si>
  <si>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</si>
  <si>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</si>
  <si>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</si>
  <si>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</si>
  <si>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</si>
  <si>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</si>
  <si>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</si>
  <si>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</si>
  <si>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</si>
  <si>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</si>
  <si>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</si>
  <si>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</si>
  <si>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</si>
  <si>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</si>
  <si>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</si>
  <si>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</si>
  <si>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</si>
  <si>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</si>
  <si>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</si>
  <si>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</si>
  <si>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</si>
  <si>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</si>
  <si>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</si>
  <si>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</si>
  <si>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</si>
  <si>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</si>
  <si>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</si>
  <si>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</si>
  <si>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</si>
  <si>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</si>
  <si>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</si>
  <si>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</si>
  <si>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</si>
  <si>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</si>
  <si>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</si>
  <si>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</si>
  <si>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</si>
  <si>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</si>
  <si>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</si>
  <si>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</si>
  <si>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</si>
  <si>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</si>
  <si>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</si>
  <si>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</si>
  <si>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</si>
  <si>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</si>
  <si>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</si>
  <si>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</si>
  <si>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</si>
  <si>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</si>
  <si>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</si>
  <si>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</si>
  <si>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</si>
  <si>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</si>
  <si>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</si>
  <si>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</si>
  <si>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</si>
  <si>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</si>
  <si>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</si>
  <si>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</si>
  <si>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</si>
  <si>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</si>
  <si>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</si>
  <si>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</si>
  <si>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</si>
  <si>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</si>
  <si>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</si>
  <si>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</si>
  <si>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</si>
  <si>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</si>
  <si>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</si>
  <si>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</si>
  <si>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</si>
  <si>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</si>
  <si>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</si>
  <si>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</si>
  <si>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</si>
  <si>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</si>
  <si>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</si>
  <si>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</si>
  <si>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</si>
  <si>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</si>
  <si>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</si>
  <si>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</si>
  <si>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</si>
  <si>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</si>
  <si>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</si>
  <si>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</si>
  <si>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</si>
  <si>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</si>
  <si>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</si>
  <si>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</si>
  <si>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</si>
  <si>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</si>
  <si>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</si>
  <si>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</si>
  <si>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</si>
  <si>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</si>
  <si>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</si>
  <si>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</si>
  <si>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</si>
  <si>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</si>
  <si>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</si>
  <si>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</si>
  <si>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</si>
  <si>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</si>
  <si>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</si>
  <si>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</si>
  <si>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</si>
  <si>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</si>
  <si>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</si>
  <si>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</si>
  <si>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</si>
  <si>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</si>
  <si>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</si>
  <si>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</si>
  <si>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</si>
  <si>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</si>
  <si>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</si>
  <si>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</si>
  <si>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</si>
  <si>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</si>
  <si>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</si>
  <si>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</si>
  <si>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</si>
  <si>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</si>
  <si>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</si>
  <si>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</si>
  <si>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</si>
  <si>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</si>
  <si>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</si>
  <si>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</si>
  <si>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</si>
  <si>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</si>
  <si>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</si>
  <si>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</si>
  <si>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</si>
  <si>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</si>
  <si>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</si>
  <si>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</si>
  <si>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</si>
  <si>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</si>
  <si>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</si>
  <si>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</si>
  <si>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</si>
  <si>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</si>
  <si>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</si>
  <si>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</si>
  <si>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</si>
  <si>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</si>
  <si>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</si>
  <si>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</si>
  <si>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</si>
  <si>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</si>
  <si>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</si>
  <si>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</si>
  <si>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</si>
  <si>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</si>
  <si>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</si>
  <si>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</si>
  <si>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</si>
  <si>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</si>
  <si>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</si>
  <si>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</si>
  <si>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</si>
  <si>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</si>
  <si>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</si>
  <si>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</si>
  <si>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</si>
  <si>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</si>
  <si>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</si>
  <si>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</si>
  <si>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</si>
  <si>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</si>
  <si>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</si>
  <si>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</si>
  <si>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</si>
  <si>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</si>
  <si>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</si>
  <si>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</si>
  <si>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</si>
  <si>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</si>
  <si>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</si>
  <si>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</si>
  <si>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</si>
  <si>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</si>
  <si>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</si>
  <si>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</si>
  <si>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</si>
  <si>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</si>
  <si>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</si>
  <si>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</si>
  <si>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</si>
  <si>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</si>
  <si>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</si>
  <si>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</si>
  <si>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</si>
  <si>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</si>
  <si>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</si>
  <si>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</si>
  <si>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</si>
  <si>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</si>
  <si>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</si>
  <si>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</si>
  <si>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</si>
  <si>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</si>
  <si>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</si>
  <si>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</si>
  <si>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</si>
  <si>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</si>
  <si>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</si>
  <si>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</si>
  <si>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</si>
  <si>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</si>
  <si>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</si>
  <si>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</si>
  <si>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</si>
  <si>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</si>
  <si>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</si>
  <si>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</si>
  <si>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</si>
  <si>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</si>
  <si>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</si>
  <si>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</si>
  <si>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</si>
  <si>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</si>
  <si>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</si>
  <si>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</si>
  <si>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</si>
  <si>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</si>
  <si>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</si>
  <si>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</si>
  <si>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</si>
  <si>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</si>
  <si>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</si>
  <si>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</si>
  <si>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</si>
  <si>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</si>
  <si>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</si>
  <si>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</si>
  <si>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</si>
  <si>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</si>
  <si>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</si>
  <si>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</si>
  <si>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</si>
  <si>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</si>
  <si>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</si>
  <si>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</si>
  <si>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</si>
  <si>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</si>
  <si>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</si>
  <si>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</si>
  <si>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</si>
  <si>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</si>
  <si>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</si>
  <si>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</si>
  <si>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</si>
  <si>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</si>
  <si>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</si>
  <si>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</si>
  <si>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</si>
  <si>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</si>
  <si>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</si>
  <si>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</si>
  <si>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</si>
  <si>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</si>
  <si>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</si>
  <si>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</si>
  <si>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</si>
  <si>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</si>
  <si>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</si>
  <si>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</si>
  <si>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</si>
  <si>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</si>
  <si>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</si>
  <si>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</si>
  <si>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</si>
  <si>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</si>
  <si>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</si>
  <si>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</si>
  <si>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</si>
  <si>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</si>
  <si>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</si>
  <si>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</si>
  <si>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</si>
  <si>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</si>
  <si>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</si>
  <si>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</si>
  <si>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</si>
  <si>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</si>
  <si>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</si>
  <si>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</si>
  <si>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</si>
  <si>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</si>
  <si>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</si>
  <si>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</si>
  <si>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</si>
  <si>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</si>
  <si>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</si>
  <si>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</si>
  <si>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</si>
  <si>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</si>
  <si>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</si>
  <si>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</si>
  <si>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</si>
  <si>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</si>
  <si>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</si>
  <si>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</si>
  <si>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</si>
  <si>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</si>
  <si>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</si>
  <si>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</si>
  <si>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</si>
  <si>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</si>
  <si>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</si>
  <si>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</si>
  <si>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</si>
  <si>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</si>
  <si>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</si>
  <si>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</si>
  <si>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</si>
  <si>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</si>
  <si>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</si>
  <si>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</si>
  <si>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</si>
  <si>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</si>
  <si>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</si>
  <si>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</si>
  <si>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</si>
  <si>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</si>
  <si>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</si>
  <si>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</si>
  <si>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</si>
  <si>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</si>
  <si>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</si>
  <si>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</si>
  <si>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</si>
  <si>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</si>
  <si>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</si>
  <si>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</si>
  <si>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</si>
  <si>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</si>
  <si>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</si>
  <si>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</si>
  <si>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</si>
  <si>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</si>
  <si>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</si>
  <si>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</si>
  <si>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</si>
  <si>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</si>
  <si>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</si>
  <si>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</si>
  <si>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</si>
  <si>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</si>
  <si>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</si>
  <si>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</si>
  <si>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</si>
  <si>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</si>
  <si>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</si>
  <si>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</si>
  <si>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</si>
  <si>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</si>
  <si>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</si>
  <si>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</si>
  <si>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</si>
  <si>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</si>
  <si>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</si>
  <si>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</si>
  <si>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</si>
  <si>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</si>
  <si>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</si>
  <si>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</si>
  <si>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</si>
  <si>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</si>
  <si>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</si>
  <si>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</si>
  <si>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</si>
  <si>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</si>
  <si>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</si>
  <si>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</si>
  <si>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</si>
  <si>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</si>
  <si>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</si>
  <si>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</si>
  <si>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</si>
  <si>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</si>
  <si>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</si>
  <si>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</si>
  <si>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</si>
  <si>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</si>
  <si>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</si>
  <si>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</si>
  <si>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</si>
  <si>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</si>
  <si>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</si>
  <si>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</si>
  <si>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</si>
  <si>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</si>
  <si>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</si>
  <si>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</si>
  <si>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</si>
  <si>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</si>
  <si>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</si>
  <si>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</si>
  <si>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</si>
  <si>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</si>
  <si>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</si>
  <si>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</si>
  <si>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</si>
  <si>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</si>
  <si>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</si>
  <si>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</si>
  <si>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</si>
  <si>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</si>
  <si>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</si>
  <si>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</si>
  <si>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</si>
  <si>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</si>
  <si>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</si>
  <si>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</si>
  <si>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</si>
  <si>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</si>
  <si>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</si>
  <si>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</si>
  <si>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</si>
  <si>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</si>
  <si>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</si>
  <si>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</si>
  <si>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</si>
  <si>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</si>
  <si>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</si>
  <si>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</si>
  <si>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</si>
  <si>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</si>
  <si>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</si>
  <si>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</si>
  <si>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</si>
  <si>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</si>
  <si>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</si>
  <si>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</si>
  <si>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</si>
  <si>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</si>
  <si>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</si>
  <si>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</si>
  <si>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</si>
  <si>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</si>
  <si>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</si>
  <si>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</si>
  <si>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</si>
  <si>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</si>
  <si>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</si>
  <si>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</si>
  <si>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</si>
  <si>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</si>
  <si>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</si>
  <si>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</si>
  <si>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</si>
  <si>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</si>
  <si>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</si>
  <si>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</si>
  <si>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</si>
  <si>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</si>
  <si>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</si>
  <si>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</si>
  <si>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</si>
  <si>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</si>
  <si>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</si>
  <si>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</si>
  <si>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</si>
  <si>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</si>
  <si>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</si>
  <si>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</si>
  <si>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</si>
  <si>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</si>
  <si>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</si>
  <si>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</si>
  <si>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</si>
  <si>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</si>
  <si>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</si>
  <si>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</si>
  <si>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</si>
  <si>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</si>
  <si>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</si>
  <si>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</si>
  <si>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</si>
  <si>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</si>
  <si>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</si>
  <si>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</si>
  <si>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</si>
  <si>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</si>
  <si>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</si>
  <si>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</si>
  <si>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</si>
  <si>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</si>
  <si>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</si>
  <si>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</si>
  <si>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</si>
  <si>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</si>
  <si>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</si>
  <si>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</si>
  <si>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</si>
  <si>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</si>
  <si>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</si>
  <si>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</si>
  <si>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</si>
  <si>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</si>
  <si>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</si>
  <si>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</si>
  <si>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</si>
  <si>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</si>
  <si>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</si>
  <si>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</si>
  <si>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</si>
  <si>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</si>
  <si>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</si>
  <si>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</si>
  <si>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</si>
  <si>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</si>
  <si>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</si>
  <si>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</si>
  <si>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</si>
  <si>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</si>
  <si>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</si>
  <si>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</si>
  <si>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</si>
  <si>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</si>
  <si>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</si>
  <si>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</si>
  <si>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</si>
  <si>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</si>
  <si>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</si>
  <si>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</si>
  <si>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</si>
  <si>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</si>
  <si>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</si>
  <si>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</si>
  <si>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</si>
  <si>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</si>
  <si>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</si>
  <si>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</si>
  <si>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</si>
  <si>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</si>
  <si>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</si>
  <si>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</si>
  <si>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</si>
  <si>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</si>
  <si>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</si>
  <si>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</si>
  <si>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</si>
  <si>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</si>
  <si>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</si>
  <si>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</si>
  <si>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</si>
  <si>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</si>
  <si>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</si>
  <si>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</si>
  <si>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</si>
  <si>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</si>
  <si>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</si>
  <si>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</si>
  <si>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</si>
  <si>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</si>
  <si>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</si>
  <si>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</si>
  <si>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</si>
  <si>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</si>
  <si>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</si>
  <si>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</si>
  <si>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</si>
  <si>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</si>
  <si>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</si>
  <si>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</si>
  <si>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</si>
  <si>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</si>
  <si>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</si>
  <si>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</si>
  <si>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</si>
  <si>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</si>
  <si>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</si>
  <si>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</si>
  <si>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</si>
  <si>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</si>
  <si>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</si>
  <si>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</si>
  <si>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</si>
  <si>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</si>
  <si>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</si>
  <si>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</si>
  <si>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</si>
  <si>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</si>
  <si>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</si>
  <si>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</si>
  <si>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</si>
  <si>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</si>
  <si>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</si>
  <si>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</si>
  <si>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</si>
  <si>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</si>
  <si>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</si>
  <si>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</si>
  <si>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</si>
  <si>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</si>
  <si>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</si>
  <si>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</si>
  <si>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</si>
  <si>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</si>
  <si>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</si>
  <si>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</si>
  <si>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</si>
  <si>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</si>
  <si>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</si>
  <si>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</si>
  <si>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</si>
  <si>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</si>
  <si>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</si>
  <si>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</si>
  <si>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</si>
  <si>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</si>
  <si>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</si>
  <si>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</si>
  <si>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</si>
  <si>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</si>
  <si>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</si>
  <si>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</si>
  <si>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</si>
  <si>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</si>
  <si>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</si>
  <si>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</si>
  <si>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</si>
  <si>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</si>
  <si>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</si>
  <si>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</si>
  <si>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</si>
  <si>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</si>
  <si>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</si>
  <si>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</si>
  <si>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</si>
  <si>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</si>
  <si>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</si>
  <si>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</si>
  <si>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</si>
  <si>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</si>
  <si>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</si>
  <si>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</si>
  <si>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</si>
  <si>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</si>
  <si>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</si>
  <si>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</si>
  <si>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</si>
  <si>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</si>
  <si>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</si>
  <si>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</si>
  <si>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</si>
  <si>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</si>
  <si>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</si>
  <si>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</si>
  <si>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</si>
  <si>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</si>
  <si>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</si>
  <si>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</si>
  <si>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</si>
  <si>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</si>
  <si>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</si>
  <si>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</si>
  <si>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</si>
  <si>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</si>
  <si>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</si>
  <si>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</si>
  <si>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</si>
  <si>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</si>
  <si>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</si>
  <si>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</si>
  <si>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</si>
  <si>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</si>
  <si>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</si>
  <si>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</si>
  <si>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</si>
  <si>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</si>
  <si>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</si>
  <si>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</si>
  <si>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</si>
  <si>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</si>
  <si>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</si>
  <si>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</si>
  <si>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</si>
  <si>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</si>
  <si>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</si>
  <si>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</si>
  <si>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</si>
  <si>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</si>
  <si>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</si>
  <si>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</si>
  <si>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</si>
  <si>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</si>
  <si>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</si>
  <si>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</si>
  <si>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</si>
  <si>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</si>
  <si>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</si>
  <si>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</si>
  <si>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</si>
  <si>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</si>
  <si>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</si>
  <si>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</si>
  <si>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</si>
  <si>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</si>
  <si>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</si>
  <si>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</si>
  <si>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</si>
  <si>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</si>
  <si>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</si>
  <si>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</si>
  <si>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</si>
  <si>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</si>
  <si>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</si>
  <si>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</si>
  <si>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</si>
  <si>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</si>
  <si>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</si>
  <si>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</si>
  <si>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</si>
  <si>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</si>
  <si>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</si>
  <si>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</si>
  <si>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</si>
  <si>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</si>
  <si>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</si>
  <si>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</si>
  <si>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</si>
  <si>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</si>
  <si>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</si>
  <si>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</si>
  <si>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</si>
  <si>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</si>
  <si>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</si>
  <si>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</si>
  <si>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</si>
  <si>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</si>
  <si>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</si>
  <si>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</si>
  <si>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</si>
  <si>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</si>
  <si>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</si>
  <si>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</si>
  <si>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</si>
  <si>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</si>
  <si>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</si>
  <si>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</si>
  <si>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</si>
  <si>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</si>
  <si>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</si>
  <si>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</si>
  <si>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</si>
  <si>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</si>
  <si>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</si>
  <si>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</si>
  <si>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</si>
  <si>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</si>
  <si>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</si>
  <si>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</si>
  <si>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</si>
  <si>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</si>
  <si>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</si>
  <si>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</si>
  <si>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</si>
  <si>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</si>
  <si>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</si>
  <si>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</si>
  <si>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</si>
  <si>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</si>
  <si>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</si>
  <si>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</si>
  <si>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</si>
  <si>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</si>
  <si>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</si>
  <si>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</si>
  <si>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</si>
  <si>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</si>
  <si>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</si>
  <si>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</si>
  <si>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</si>
  <si>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</si>
  <si>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</si>
  <si>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</si>
  <si>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</si>
  <si>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</si>
  <si>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</si>
  <si>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</si>
  <si>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</si>
  <si>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</si>
  <si>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</si>
  <si>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</si>
  <si>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</si>
  <si>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</si>
  <si>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</si>
  <si>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</si>
  <si>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</si>
  <si>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</si>
  <si>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</si>
  <si>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</si>
  <si>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</si>
  <si>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</si>
  <si>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</si>
  <si>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</si>
  <si>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</si>
  <si>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</si>
  <si>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</si>
  <si>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</si>
  <si>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</si>
  <si>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</si>
  <si>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</si>
  <si>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</si>
  <si>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</si>
  <si>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</si>
  <si>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</si>
  <si>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</si>
  <si>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</si>
  <si>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</si>
  <si>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</si>
  <si>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</si>
  <si>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</si>
  <si>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</si>
  <si>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</si>
  <si>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</si>
  <si>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</si>
  <si>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</si>
  <si>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</si>
  <si>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</si>
  <si>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</si>
  <si>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</si>
  <si>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</si>
  <si>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</si>
  <si>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</si>
  <si>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</si>
  <si>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</si>
  <si>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</si>
  <si>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</si>
  <si>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</si>
  <si>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</si>
  <si>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</si>
  <si>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</si>
  <si>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</si>
  <si>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</si>
  <si>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</si>
  <si>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</si>
  <si>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</si>
  <si>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</si>
  <si>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</si>
  <si>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</si>
  <si>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</si>
  <si>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</si>
  <si>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</si>
  <si>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</si>
  <si>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</si>
  <si>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</si>
  <si>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</si>
  <si>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</si>
  <si>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</si>
  <si>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</si>
  <si>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</si>
  <si>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</si>
  <si>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</si>
  <si>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</si>
  <si>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</si>
  <si>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</si>
  <si>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</si>
  <si>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</si>
  <si>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</si>
  <si>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</si>
  <si>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</si>
  <si>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</si>
  <si>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</si>
  <si>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</si>
  <si>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</si>
  <si>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</si>
  <si>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</si>
  <si>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</si>
  <si>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</si>
  <si>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</si>
  <si>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</si>
  <si>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</si>
  <si>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</si>
  <si>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</si>
  <si>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</si>
  <si>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</si>
  <si>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</si>
  <si>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</si>
  <si>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</si>
  <si>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</si>
  <si>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</si>
  <si>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</si>
  <si>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</si>
  <si>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</si>
  <si>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</si>
  <si>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</si>
  <si>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</si>
  <si>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</si>
  <si>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</si>
  <si>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</si>
  <si>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</si>
  <si>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</si>
  <si>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</si>
  <si>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</si>
  <si>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</si>
  <si>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</si>
  <si>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</si>
  <si>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</si>
  <si>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</si>
  <si>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</si>
  <si>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</si>
  <si>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</si>
  <si>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</si>
  <si>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</si>
  <si>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</si>
  <si>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</si>
  <si>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</si>
  <si>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</si>
  <si>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</si>
  <si>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</si>
  <si>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</si>
  <si>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</si>
  <si>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</si>
  <si>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</si>
  <si>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</si>
  <si>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</si>
  <si>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</si>
  <si>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</si>
  <si>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</si>
  <si>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</si>
  <si>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</si>
  <si>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</si>
  <si>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</si>
  <si>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</si>
  <si>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</si>
  <si>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</si>
  <si>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</si>
  <si>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</si>
  <si>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</si>
  <si>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</si>
  <si>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</si>
  <si>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</si>
  <si>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</si>
  <si>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</si>
  <si>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</si>
  <si>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</si>
  <si>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</si>
  <si>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</si>
  <si>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</si>
  <si>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</si>
  <si>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</si>
  <si>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</si>
  <si>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</si>
  <si>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</si>
  <si>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</si>
  <si>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</si>
  <si>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</si>
  <si>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</si>
  <si>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</si>
  <si>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</si>
  <si>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</si>
  <si>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</si>
  <si>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</si>
  <si>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</si>
  <si>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</si>
  <si>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</si>
  <si>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</si>
  <si>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</si>
  <si>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</si>
  <si>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</si>
  <si>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</si>
  <si>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</si>
  <si>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</si>
  <si>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</si>
  <si>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</si>
  <si>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</si>
  <si>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</si>
  <si>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</si>
  <si>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</si>
  <si>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</si>
  <si>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</si>
  <si>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</si>
  <si>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</si>
  <si>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</si>
  <si>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</si>
  <si>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</si>
  <si>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</si>
  <si>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</si>
  <si>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</si>
  <si>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</si>
  <si>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</si>
  <si>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</si>
  <si>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</si>
  <si>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</si>
  <si>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</si>
  <si>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</si>
  <si>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</si>
  <si>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</si>
  <si>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</si>
  <si>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</si>
  <si>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</si>
  <si>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</si>
  <si>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</si>
  <si>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</si>
  <si>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</si>
  <si>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</si>
  <si>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</si>
  <si>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</si>
  <si>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</si>
  <si>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</si>
  <si>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</si>
  <si>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</si>
  <si>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</si>
  <si>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</si>
  <si>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</si>
  <si>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</si>
  <si>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</si>
  <si>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</si>
  <si>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</si>
  <si>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</si>
  <si>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</si>
  <si>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</si>
  <si>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</si>
  <si>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</si>
  <si>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</si>
  <si>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</si>
  <si>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</si>
  <si>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</si>
  <si>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</si>
  <si>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</si>
  <si>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</si>
  <si>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</si>
  <si>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</si>
  <si>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</si>
  <si>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</si>
  <si>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</si>
  <si>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</si>
  <si>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</si>
  <si>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</si>
  <si>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</si>
  <si>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</si>
  <si>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</si>
  <si>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</si>
  <si>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</si>
  <si>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</si>
  <si>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</si>
  <si>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</si>
  <si>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</si>
  <si>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</si>
  <si>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</si>
  <si>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</si>
  <si>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</si>
  <si>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</si>
  <si>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</si>
  <si>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</si>
  <si>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</si>
  <si>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</si>
  <si>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</si>
  <si>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</si>
  <si>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</si>
  <si>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</si>
  <si>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</si>
  <si>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</si>
  <si>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</si>
  <si>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</si>
  <si>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</si>
  <si>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</si>
  <si>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</si>
  <si>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</si>
  <si>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</si>
  <si>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</si>
  <si>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</si>
  <si>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</si>
  <si>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</si>
  <si>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</si>
  <si>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</si>
  <si>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</si>
  <si>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</si>
  <si>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</si>
  <si>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</si>
  <si>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</si>
  <si>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</si>
  <si>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</si>
  <si>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</si>
  <si>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</si>
  <si>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</si>
  <si>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</si>
  <si>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</si>
  <si>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</si>
  <si>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</si>
  <si>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</si>
  <si>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</si>
  <si>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</si>
  <si>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</si>
  <si>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</si>
  <si>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</si>
  <si>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</si>
  <si>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</si>
  <si>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</si>
  <si>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</si>
  <si>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</si>
  <si>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</si>
  <si>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</si>
  <si>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</si>
  <si>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</si>
  <si>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</si>
  <si>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</si>
  <si>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</si>
  <si>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</si>
  <si>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</si>
  <si>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</si>
  <si>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</si>
  <si>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</si>
  <si>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</si>
  <si>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</si>
  <si>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</si>
  <si>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</si>
  <si>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</si>
  <si>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</si>
  <si>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</si>
  <si>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</si>
  <si>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</si>
  <si>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</si>
  <si>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</si>
  <si>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</si>
  <si>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</si>
  <si>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</si>
  <si>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</si>
  <si>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</si>
  <si>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</si>
  <si>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</si>
  <si>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</si>
  <si>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</si>
  <si>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</si>
  <si>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</si>
  <si>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</si>
  <si>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</si>
  <si>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</si>
  <si>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</si>
  <si>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</si>
  <si>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</si>
  <si>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</si>
  <si>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</si>
  <si>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</si>
  <si>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</si>
  <si>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</si>
  <si>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</si>
  <si>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</si>
  <si>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</si>
  <si>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</si>
  <si>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</si>
  <si>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</si>
  <si>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</si>
  <si>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</si>
  <si>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</si>
  <si>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</si>
  <si>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</si>
  <si>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</si>
  <si>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</si>
  <si>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</si>
  <si>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</si>
  <si>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</si>
  <si>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</si>
  <si>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</si>
  <si>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</si>
  <si>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</si>
  <si>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</si>
  <si>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</si>
  <si>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</si>
  <si>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</si>
  <si>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</si>
  <si>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</si>
  <si>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</si>
  <si>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</si>
  <si>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</si>
  <si>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</si>
  <si>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</si>
  <si>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</si>
  <si>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</si>
  <si>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</si>
  <si>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</si>
  <si>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</si>
  <si>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</si>
  <si>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</si>
  <si>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</si>
  <si>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</si>
  <si>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</si>
  <si>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</si>
  <si>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</si>
  <si>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</si>
  <si>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</si>
  <si>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</si>
  <si>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</si>
  <si>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</si>
  <si>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</si>
  <si>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</si>
  <si>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</si>
  <si>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</si>
  <si>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</si>
  <si>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</si>
  <si>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</si>
  <si>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</si>
  <si>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</si>
  <si>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</si>
  <si>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</si>
  <si>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</si>
  <si>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</si>
  <si>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</si>
  <si>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</si>
  <si>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</si>
  <si>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</si>
  <si>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</si>
  <si>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</si>
  <si>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</si>
  <si>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</si>
  <si>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</si>
  <si>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</si>
  <si>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</si>
  <si>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</si>
  <si>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</si>
  <si>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</si>
  <si>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</si>
  <si>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</si>
  <si>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</si>
  <si>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</si>
  <si>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</si>
  <si>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</si>
  <si>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</si>
  <si>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</si>
  <si>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</si>
  <si>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</si>
  <si>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</si>
  <si>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</si>
  <si>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</si>
  <si>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</si>
  <si>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</si>
  <si>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</si>
  <si>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</si>
  <si>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</si>
  <si>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</si>
  <si>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</si>
  <si>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</si>
  <si>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</si>
  <si>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</si>
  <si>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</si>
  <si>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</si>
  <si>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</si>
  <si>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</si>
  <si>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</si>
  <si>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</si>
  <si>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</si>
  <si>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</si>
  <si>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</si>
  <si>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</si>
  <si>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</si>
  <si>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</si>
  <si>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</si>
  <si>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</si>
  <si>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</si>
  <si>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</si>
  <si>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</si>
  <si>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</si>
  <si>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</si>
  <si>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</si>
  <si>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</si>
  <si>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</si>
  <si>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</si>
  <si>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</si>
  <si>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</si>
  <si>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</si>
  <si>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</si>
  <si>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</si>
  <si>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</si>
  <si>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</si>
  <si>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</si>
  <si>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</si>
  <si>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</si>
  <si>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</si>
  <si>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</si>
  <si>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</si>
  <si>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</si>
  <si>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</si>
  <si>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</si>
  <si>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</si>
  <si>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</si>
  <si>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</si>
  <si>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</si>
  <si>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</si>
  <si>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</si>
  <si>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</si>
  <si>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</si>
  <si>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</si>
  <si>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</si>
  <si>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</si>
  <si>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</si>
  <si>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</si>
  <si>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</si>
  <si>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</si>
  <si>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</si>
  <si>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</si>
  <si>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</si>
  <si>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</si>
  <si>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</si>
  <si>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</si>
  <si>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</si>
  <si>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</si>
  <si>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</si>
  <si>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</si>
  <si>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</si>
  <si>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</si>
  <si>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</si>
  <si>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</si>
  <si>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</si>
  <si>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</si>
  <si>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</si>
  <si>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</si>
  <si>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</si>
  <si>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</si>
  <si>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</si>
  <si>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</si>
  <si>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</si>
  <si>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</si>
  <si>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</si>
  <si>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</si>
  <si>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</si>
  <si>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</si>
  <si>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</si>
  <si>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</si>
  <si>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</si>
  <si>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</si>
  <si>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</si>
  <si>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</si>
  <si>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</si>
  <si>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</si>
  <si>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</si>
  <si>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</si>
  <si>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</si>
  <si>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</si>
  <si>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</si>
  <si>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</si>
  <si>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</si>
  <si>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</si>
  <si>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</si>
  <si>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</si>
  <si>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</si>
  <si>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</si>
  <si>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</si>
  <si>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</si>
  <si>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</si>
  <si>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</si>
  <si>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</si>
  <si>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</si>
  <si>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</si>
  <si>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</si>
  <si>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</si>
  <si>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</si>
  <si>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</si>
  <si>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</si>
  <si>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</si>
  <si>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</si>
  <si>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</si>
  <si>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</si>
  <si>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</si>
  <si>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</si>
  <si>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</si>
  <si>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</si>
  <si>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</si>
  <si>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</si>
  <si>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</si>
  <si>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</si>
  <si>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</si>
  <si>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</si>
  <si>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</si>
  <si>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</si>
  <si>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</si>
  <si>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</si>
  <si>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</si>
  <si>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</si>
  <si>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</si>
  <si>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</si>
  <si>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</si>
  <si>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</si>
  <si>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</si>
  <si>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</si>
  <si>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</si>
  <si>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</si>
  <si>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</si>
  <si>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</si>
  <si>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</si>
  <si>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</si>
  <si>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</si>
  <si>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</si>
  <si>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</si>
  <si>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</si>
  <si>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</si>
  <si>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</si>
  <si>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</si>
  <si>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</si>
  <si>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</si>
  <si>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</si>
  <si>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</si>
  <si>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</si>
  <si>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</si>
  <si>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</si>
  <si>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</si>
  <si>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</si>
  <si>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</si>
  <si>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</si>
  <si>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</si>
  <si>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</si>
  <si>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</si>
  <si>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</si>
  <si>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</si>
  <si>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</si>
  <si>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</si>
  <si>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</si>
  <si>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</si>
  <si>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</si>
  <si>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</si>
  <si>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</si>
  <si>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</si>
  <si>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</si>
  <si>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</si>
  <si>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</si>
  <si>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</si>
  <si>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</si>
  <si>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</si>
  <si>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</si>
  <si>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</si>
  <si>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</si>
  <si>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</si>
  <si>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</si>
  <si>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</si>
  <si>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</si>
  <si>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</si>
  <si>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</si>
  <si>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</si>
  <si>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</si>
  <si>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</si>
  <si>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</si>
  <si>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</si>
  <si>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</si>
  <si>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</si>
  <si>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</si>
  <si>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</si>
  <si>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</si>
  <si>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</si>
  <si>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</si>
  <si>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</si>
  <si>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</si>
  <si>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</si>
  <si>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</si>
  <si>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</si>
  <si>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</si>
  <si>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</si>
  <si>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</si>
  <si>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</si>
  <si>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</si>
  <si>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</si>
  <si>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</si>
  <si>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</si>
  <si>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</si>
  <si>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</si>
  <si>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</si>
  <si>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</si>
  <si>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</si>
  <si>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</si>
  <si>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</si>
  <si>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</si>
  <si>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</si>
  <si>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</si>
  <si>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</si>
  <si>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</si>
  <si>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</si>
  <si>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</si>
  <si>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</si>
  <si>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</si>
  <si>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</si>
  <si>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</si>
  <si>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</si>
  <si>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</si>
  <si>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</si>
  <si>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</si>
  <si>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</si>
  <si>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</si>
  <si>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</si>
  <si>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</si>
  <si>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</si>
  <si>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</si>
  <si>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</si>
  <si>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</si>
  <si>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</si>
  <si>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</si>
  <si>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</si>
  <si>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</si>
  <si>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</si>
  <si>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</si>
  <si>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</si>
  <si>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</si>
  <si>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</si>
  <si>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</si>
  <si>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</si>
  <si>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</si>
  <si>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</si>
  <si>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</si>
  <si>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</si>
  <si>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</si>
  <si>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</si>
  <si>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</si>
  <si>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</si>
  <si>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</si>
  <si>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</si>
  <si>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</si>
  <si>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</si>
  <si>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</si>
  <si>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</si>
  <si>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</si>
  <si>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</si>
  <si>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</si>
  <si>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</si>
  <si>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</si>
  <si>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</si>
  <si>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</si>
  <si>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</si>
  <si>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</si>
  <si>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</si>
  <si>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</si>
  <si>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</si>
  <si>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</si>
  <si>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</si>
  <si>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</si>
  <si>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</si>
  <si>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</si>
  <si>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</si>
  <si>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</si>
  <si>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</si>
  <si>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</si>
  <si>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</si>
  <si>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</si>
  <si>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</si>
  <si>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</si>
  <si>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</si>
  <si>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</si>
  <si>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</si>
  <si>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</si>
  <si>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</si>
  <si>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</si>
  <si>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</si>
  <si>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</si>
  <si>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</si>
  <si>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</si>
  <si>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</si>
  <si>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</si>
  <si>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</si>
  <si>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</si>
  <si>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</si>
  <si>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</si>
  <si>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</si>
  <si>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</si>
  <si>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</si>
  <si>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</si>
  <si>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</si>
  <si>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</si>
  <si>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</si>
  <si>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</si>
  <si>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</si>
  <si>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</si>
  <si>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</si>
  <si>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</si>
  <si>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</si>
  <si>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</si>
  <si>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</si>
  <si>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</si>
  <si>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</si>
  <si>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</si>
  <si>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</si>
  <si>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</si>
  <si>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</si>
  <si>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</si>
  <si>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</si>
  <si>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</si>
  <si>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</si>
  <si>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</si>
  <si>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</si>
  <si>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</si>
  <si>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</si>
  <si>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</si>
  <si>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</si>
  <si>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</si>
  <si>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</si>
  <si>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</si>
  <si>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</si>
  <si>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</si>
  <si>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</si>
  <si>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</si>
  <si>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</si>
  <si>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</si>
  <si>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</si>
  <si>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</si>
  <si>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</si>
  <si>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</si>
  <si>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</si>
  <si>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</si>
  <si>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</si>
  <si>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</si>
  <si>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</si>
  <si>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</si>
  <si>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</si>
  <si>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</si>
  <si>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</si>
  <si>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</si>
  <si>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</si>
  <si>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</si>
  <si>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</si>
  <si>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</si>
  <si>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</si>
  <si>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</si>
  <si>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</si>
  <si>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</si>
  <si>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</si>
  <si>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</si>
  <si>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</si>
  <si>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</si>
  <si>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</si>
  <si>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</si>
  <si>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</si>
  <si>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</si>
  <si>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</si>
  <si>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</si>
  <si>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</si>
  <si>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</si>
  <si>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</si>
  <si>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</si>
  <si>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</si>
  <si>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</si>
  <si>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</si>
  <si>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</si>
  <si>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</si>
  <si>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</si>
  <si>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</si>
  <si>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</si>
  <si>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</si>
  <si>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</si>
  <si>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</si>
  <si>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</si>
  <si>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</si>
  <si>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</si>
  <si>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</si>
  <si>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</si>
  <si>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</si>
  <si>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</si>
  <si>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</si>
  <si>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</si>
  <si>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</si>
  <si>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</si>
  <si>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</si>
  <si>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</si>
  <si>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</si>
  <si>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</si>
  <si>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</si>
  <si>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</si>
  <si>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</si>
  <si>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</si>
  <si>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</si>
  <si>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</si>
  <si>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</si>
  <si>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</si>
  <si>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</si>
  <si>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</si>
  <si>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</si>
  <si>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</si>
  <si>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</si>
  <si>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</si>
  <si>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</si>
  <si>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</si>
  <si>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</si>
  <si>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</si>
  <si>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</si>
  <si>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</si>
  <si>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</si>
  <si>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</si>
  <si>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</si>
  <si>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</si>
  <si>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</si>
  <si>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</si>
  <si>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</si>
  <si>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</si>
  <si>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</si>
  <si>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</si>
  <si>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</si>
  <si>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</si>
  <si>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</si>
  <si>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</si>
  <si>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</si>
  <si>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</si>
  <si>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</si>
  <si>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</si>
  <si>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</si>
  <si>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</si>
  <si>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</si>
  <si>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</si>
  <si>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</si>
  <si>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</si>
  <si>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</si>
  <si>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</si>
  <si>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</si>
  <si>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</si>
  <si>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</si>
  <si>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</si>
  <si>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</si>
  <si>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</si>
  <si>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</si>
  <si>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</si>
  <si>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</si>
  <si>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</si>
  <si>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</si>
  <si>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</si>
  <si>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</si>
  <si>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</si>
  <si>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</si>
  <si>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</si>
  <si>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</si>
  <si>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</si>
  <si>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</si>
  <si>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</si>
  <si>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</si>
  <si>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</si>
  <si>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</si>
  <si>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</si>
  <si>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</si>
  <si>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</si>
  <si>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</si>
  <si>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</si>
  <si>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</si>
  <si>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</si>
  <si>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</si>
  <si>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</si>
  <si>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</si>
  <si>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</si>
  <si>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</si>
  <si>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</si>
  <si>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</si>
  <si>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</si>
  <si>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</si>
  <si>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</si>
  <si>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</si>
  <si>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</si>
  <si>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</si>
  <si>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</si>
  <si>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</si>
  <si>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</si>
  <si>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</si>
  <si>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</si>
  <si>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</si>
  <si>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</si>
  <si>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</si>
  <si>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</si>
  <si>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</si>
  <si>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</si>
  <si>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</si>
  <si>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</si>
  <si>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</si>
  <si>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</si>
  <si>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</si>
  <si>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</si>
  <si>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</si>
  <si>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</si>
  <si>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</si>
  <si>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</si>
  <si>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</si>
  <si>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</si>
  <si>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</si>
  <si>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</si>
  <si>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</si>
  <si>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</si>
  <si>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</si>
  <si>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</si>
  <si>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</si>
  <si>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</si>
  <si>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</si>
  <si>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</si>
  <si>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</si>
  <si>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</si>
  <si>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</si>
  <si>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</si>
  <si>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</si>
  <si>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</si>
  <si>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</si>
  <si>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</si>
  <si>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</si>
  <si>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</si>
  <si>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</si>
  <si>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</si>
  <si>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</si>
  <si>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</si>
  <si>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</si>
  <si>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</si>
  <si>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</si>
  <si>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</si>
  <si>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</si>
  <si>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</si>
  <si>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</si>
  <si>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</si>
  <si>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</si>
  <si>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</si>
  <si>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</si>
  <si>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</si>
  <si>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</si>
  <si>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</si>
  <si>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</si>
  <si>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</si>
  <si>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</si>
  <si>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</si>
  <si>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</si>
  <si>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</si>
  <si>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</si>
  <si>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</si>
  <si>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</si>
  <si>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</si>
  <si>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</si>
  <si>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</si>
  <si>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</si>
  <si>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</si>
  <si>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</si>
  <si>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</si>
  <si>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</si>
  <si>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</si>
  <si>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</si>
  <si>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</si>
  <si>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</si>
  <si>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</si>
  <si>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</si>
  <si>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</si>
  <si>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</si>
  <si>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</si>
  <si>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</si>
  <si>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</si>
  <si>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</si>
  <si>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</si>
  <si>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</si>
  <si>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</si>
  <si>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</si>
  <si>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</si>
  <si>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</si>
  <si>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</si>
  <si>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</si>
  <si>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</si>
  <si>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</si>
  <si>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</si>
  <si>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</si>
  <si>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</si>
  <si>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</si>
  <si>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</si>
  <si>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</si>
  <si>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</si>
  <si>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</si>
  <si>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</si>
  <si>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</si>
  <si>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</si>
  <si>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</si>
  <si>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</si>
  <si>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</si>
  <si>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</si>
  <si>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</si>
  <si>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</si>
  <si>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</si>
  <si>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</si>
  <si>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</si>
  <si>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</si>
  <si>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</si>
  <si>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</si>
  <si>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</si>
  <si>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</si>
  <si>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</si>
  <si>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</si>
  <si>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</si>
  <si>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</si>
  <si>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</si>
  <si>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</si>
  <si>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</si>
  <si>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</si>
  <si>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</si>
  <si>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</si>
  <si>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</si>
  <si>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</si>
  <si>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</si>
  <si>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</si>
  <si>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</si>
  <si>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</si>
  <si>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</si>
  <si>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</si>
  <si>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</si>
  <si>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</si>
  <si>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</si>
  <si>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</si>
  <si>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</si>
  <si>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</si>
  <si>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</si>
  <si>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</si>
  <si>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</si>
  <si>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</si>
  <si>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</si>
  <si>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</si>
  <si>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</si>
  <si>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</si>
  <si>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</si>
  <si>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</si>
  <si>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</si>
  <si>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</si>
  <si>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</si>
  <si>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</si>
  <si>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</si>
  <si>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</si>
  <si>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</si>
  <si>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</si>
  <si>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</si>
  <si>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</si>
  <si>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</si>
  <si>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</si>
  <si>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</si>
  <si>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</si>
  <si>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</si>
  <si>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</si>
  <si>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</si>
  <si>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</si>
  <si>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</si>
  <si>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</si>
  <si>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</si>
  <si>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</si>
  <si>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</si>
  <si>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</si>
  <si>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</si>
  <si>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</si>
  <si>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</si>
  <si>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</si>
  <si>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</si>
  <si>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</si>
  <si>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</si>
  <si>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</si>
  <si>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</si>
  <si>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</si>
  <si>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</si>
  <si>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</si>
  <si>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</si>
  <si>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</si>
  <si>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</si>
  <si>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</si>
  <si>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</si>
  <si>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</si>
  <si>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</si>
  <si>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</si>
  <si>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</si>
  <si>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</si>
  <si>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</si>
  <si>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</si>
  <si>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</si>
  <si>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</si>
  <si>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</si>
  <si>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</si>
  <si>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</si>
  <si>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</si>
  <si>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</si>
  <si>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</si>
  <si>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</si>
  <si>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</si>
  <si>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</si>
  <si>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</si>
  <si>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</si>
  <si>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</si>
  <si>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</si>
  <si>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</si>
  <si>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</si>
  <si>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</si>
  <si>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</si>
  <si>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</si>
  <si>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</si>
  <si>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</si>
  <si>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</si>
  <si>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</si>
  <si>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</si>
  <si>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</si>
  <si>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</si>
  <si>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</si>
  <si>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</si>
  <si>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</si>
  <si>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</si>
  <si>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</si>
  <si>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</si>
  <si>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</si>
  <si>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</si>
  <si>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</si>
  <si>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</si>
  <si>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</si>
  <si>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</si>
  <si>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</si>
  <si>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</si>
  <si>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</si>
  <si>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</si>
  <si>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</si>
  <si>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</si>
  <si>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</si>
  <si>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</si>
  <si>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</si>
  <si>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</si>
  <si>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</si>
  <si>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</si>
  <si>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</si>
  <si>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</si>
  <si>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</si>
  <si>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</si>
  <si>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</si>
  <si>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</si>
  <si>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</si>
  <si>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</si>
  <si>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</si>
  <si>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</si>
  <si>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</si>
  <si>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</si>
  <si>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</si>
  <si>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</si>
  <si>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</si>
  <si>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</si>
  <si>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</si>
  <si>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</si>
  <si>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</si>
  <si>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</si>
  <si>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</si>
  <si>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</si>
  <si>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</si>
  <si>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</si>
  <si>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</si>
  <si>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</si>
  <si>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</si>
  <si>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</si>
  <si>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</si>
  <si>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</si>
  <si>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</si>
  <si>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</si>
  <si>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</si>
  <si>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</si>
  <si>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</si>
  <si>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</si>
  <si>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</si>
  <si>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</si>
  <si>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</si>
  <si>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</si>
  <si>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</si>
  <si>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</si>
  <si>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</si>
  <si>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</si>
  <si>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</si>
  <si>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</si>
  <si>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</si>
  <si>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</si>
  <si>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</si>
  <si>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</si>
  <si>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</si>
  <si>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</si>
  <si>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</si>
  <si>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</si>
  <si>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</si>
  <si>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</si>
  <si>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</si>
  <si>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</si>
  <si>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</si>
  <si>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</si>
  <si>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</si>
  <si>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</si>
  <si>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</si>
  <si>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</si>
  <si>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</si>
  <si>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</si>
  <si>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</si>
  <si>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</si>
  <si>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</si>
  <si>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</si>
  <si>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</si>
  <si>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</si>
  <si>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</si>
  <si>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</si>
  <si>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</si>
  <si>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</si>
  <si>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</si>
  <si>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</si>
  <si>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</si>
  <si>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</si>
  <si>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</si>
  <si>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</si>
  <si>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</si>
  <si>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</si>
  <si>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</si>
  <si>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</si>
  <si>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</si>
  <si>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</si>
  <si>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</si>
  <si>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</si>
  <si>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</si>
  <si>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</si>
  <si>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</si>
  <si>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</si>
  <si>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</si>
  <si>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</si>
  <si>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</si>
  <si>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</si>
  <si>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</si>
  <si>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</si>
  <si>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</si>
  <si>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</si>
  <si>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</si>
  <si>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</si>
  <si>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</si>
  <si>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</si>
  <si>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</si>
  <si>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</si>
  <si>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</si>
  <si>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</si>
  <si>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</si>
  <si>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</si>
  <si>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</si>
  <si>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</si>
  <si>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</si>
  <si>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</si>
  <si>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</si>
  <si>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</si>
  <si>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</si>
  <si>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</si>
  <si>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</si>
  <si>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</si>
  <si>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</si>
  <si>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</si>
  <si>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</si>
  <si>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</si>
  <si>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</si>
  <si>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</si>
  <si>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</si>
  <si>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</si>
  <si>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</si>
  <si>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</si>
  <si>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</si>
  <si>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</si>
  <si>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</si>
  <si>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</si>
  <si>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</si>
  <si>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</si>
  <si>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</si>
  <si>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</si>
  <si>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</si>
  <si>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</si>
  <si>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</si>
  <si>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</si>
  <si>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</si>
  <si>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</si>
  <si>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</si>
  <si>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</si>
  <si>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</si>
  <si>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</si>
  <si>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</si>
  <si>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</si>
  <si>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</si>
  <si>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</si>
  <si>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</si>
  <si>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</si>
  <si>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</si>
  <si>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</si>
  <si>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</si>
  <si>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</si>
  <si>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</si>
  <si>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</si>
  <si>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</si>
  <si>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</si>
  <si>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</si>
  <si>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</si>
  <si>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</si>
  <si>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</si>
  <si>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</si>
  <si>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</si>
  <si>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</si>
  <si>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</si>
  <si>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</si>
  <si>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</si>
  <si>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</si>
  <si>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</si>
  <si>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</si>
  <si>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</si>
  <si>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</si>
  <si>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</si>
  <si>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</si>
  <si>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</si>
  <si>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</si>
  <si>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</si>
  <si>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</si>
  <si>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</si>
  <si>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</si>
  <si>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</si>
  <si>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</si>
  <si>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</si>
  <si>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</si>
  <si>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</si>
  <si>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</si>
  <si>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</si>
  <si>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</si>
  <si>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</si>
  <si>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</si>
  <si>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</si>
  <si>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</si>
  <si>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</si>
  <si>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</si>
  <si>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</si>
  <si>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</si>
  <si>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</si>
  <si>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</si>
  <si>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</si>
  <si>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</si>
  <si>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</si>
  <si>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</si>
  <si>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</si>
  <si>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</si>
  <si>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</si>
  <si>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</si>
  <si>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</si>
  <si>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</si>
  <si>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</si>
  <si>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</si>
  <si>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</si>
  <si>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</si>
  <si>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</si>
  <si>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</si>
  <si>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</si>
  <si>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</si>
  <si>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</si>
  <si>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</si>
  <si>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</si>
  <si>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</si>
  <si>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</si>
  <si>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</si>
  <si>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</si>
  <si>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</si>
  <si>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</si>
  <si>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</si>
  <si>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</si>
  <si>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</si>
  <si>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</si>
  <si>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</si>
  <si>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</si>
  <si>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</si>
  <si>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</si>
  <si>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</si>
  <si>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</si>
  <si>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</si>
  <si>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</si>
  <si>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</si>
  <si>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</si>
  <si>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</si>
  <si>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</si>
  <si>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</si>
  <si>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</si>
  <si>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</si>
  <si>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</si>
  <si>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</si>
  <si>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</si>
  <si>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</si>
  <si>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</si>
  <si>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</si>
  <si>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</si>
  <si>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</si>
  <si>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</si>
  <si>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</si>
  <si>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</si>
  <si>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</si>
  <si>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</si>
  <si>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</si>
  <si>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</si>
  <si>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</si>
  <si>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</si>
  <si>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</si>
  <si>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</si>
  <si>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</si>
  <si>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</si>
  <si>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</si>
  <si>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</si>
  <si>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</si>
  <si>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</si>
  <si>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</si>
  <si>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</si>
  <si>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</si>
  <si>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</si>
  <si>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</si>
  <si>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</si>
  <si>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</si>
  <si>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</si>
  <si>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</si>
  <si>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</si>
  <si>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</si>
  <si>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</si>
  <si>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</si>
  <si>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</si>
  <si>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</si>
  <si>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</si>
  <si>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</si>
  <si>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</si>
  <si>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</si>
  <si>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</si>
  <si>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</si>
  <si>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</si>
  <si>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</si>
  <si>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</si>
  <si>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</si>
  <si>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</si>
  <si>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</si>
  <si>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</si>
  <si>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</si>
  <si>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</si>
  <si>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</si>
  <si>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</si>
  <si>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</si>
  <si>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</si>
  <si>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</si>
  <si>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</si>
  <si>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</si>
  <si>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</si>
  <si>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</si>
  <si>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</si>
  <si>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</si>
  <si>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</si>
  <si>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</si>
  <si>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</si>
  <si>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</si>
  <si>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</si>
  <si>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</si>
  <si>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</si>
  <si>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</si>
  <si>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</si>
  <si>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</si>
  <si>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</si>
  <si>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</si>
  <si>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</si>
  <si>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</si>
  <si>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</si>
  <si>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</si>
  <si>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</si>
  <si>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</si>
  <si>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</si>
  <si>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</si>
  <si>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</si>
  <si>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</si>
  <si>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</si>
  <si>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</si>
  <si>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</si>
  <si>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</si>
  <si>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</si>
  <si>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</si>
  <si>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</si>
  <si>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</si>
  <si>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</si>
  <si>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</si>
  <si>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</si>
  <si>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</si>
  <si>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</si>
  <si>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</si>
  <si>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</si>
  <si>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</si>
  <si>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</si>
  <si>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</si>
  <si>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</si>
  <si>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</si>
  <si>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</si>
  <si>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</si>
  <si>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</si>
  <si>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</si>
  <si>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</si>
  <si>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</si>
  <si>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</si>
  <si>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</si>
  <si>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</si>
  <si>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</si>
  <si>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</si>
  <si>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</si>
  <si>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</si>
  <si>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</si>
  <si>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</si>
  <si>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</si>
  <si>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</si>
  <si>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</si>
  <si>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</si>
  <si>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</si>
  <si>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</si>
  <si>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</si>
  <si>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</si>
  <si>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</si>
  <si>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</si>
  <si>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</si>
  <si>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</si>
  <si>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</si>
  <si>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</si>
  <si>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</si>
  <si>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</si>
  <si>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</si>
  <si>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</si>
  <si>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</si>
  <si>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</si>
  <si>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</si>
  <si>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</si>
  <si>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</si>
  <si>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</si>
  <si>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</si>
  <si>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</si>
  <si>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</si>
  <si>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</si>
  <si>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</si>
  <si>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</si>
  <si>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</si>
  <si>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</si>
  <si>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</si>
  <si>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</si>
  <si>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</si>
  <si>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</si>
  <si>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</si>
  <si>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</si>
  <si>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</si>
  <si>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</si>
  <si>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</si>
  <si>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</si>
  <si>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</si>
  <si>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</si>
  <si>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</si>
  <si>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</si>
  <si>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</si>
  <si>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</si>
  <si>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</si>
  <si>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</si>
  <si>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</si>
  <si>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</si>
  <si>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</si>
  <si>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</si>
  <si>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</si>
  <si>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</si>
  <si>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</si>
  <si>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</si>
  <si>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</si>
  <si>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</si>
  <si>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</si>
  <si>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</si>
  <si>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</si>
  <si>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</si>
  <si>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</si>
  <si>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</si>
  <si>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</si>
  <si>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</si>
  <si>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</si>
  <si>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</si>
  <si>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</si>
  <si>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</si>
  <si>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</si>
  <si>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</si>
  <si>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</si>
  <si>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</si>
  <si>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</si>
  <si>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</si>
  <si>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</si>
  <si>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</si>
  <si>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</si>
  <si>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</si>
  <si>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</si>
  <si>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</si>
  <si>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</si>
  <si>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</si>
  <si>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</si>
  <si>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</si>
  <si>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</si>
  <si>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</si>
  <si>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</si>
  <si>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</si>
  <si>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</si>
  <si>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</si>
  <si>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</si>
  <si>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</si>
  <si>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</si>
  <si>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</si>
  <si>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</si>
  <si>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</si>
  <si>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</si>
  <si>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</si>
  <si>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</si>
  <si>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</si>
  <si>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</si>
  <si>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</si>
  <si>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</si>
  <si>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</si>
  <si>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</si>
  <si>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</si>
  <si>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</si>
  <si>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</si>
  <si>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</si>
  <si>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</si>
  <si>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</si>
  <si>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</si>
  <si>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</si>
  <si>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</si>
  <si>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</si>
  <si>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</si>
  <si>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</si>
  <si>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</si>
  <si>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</si>
  <si>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</si>
  <si>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</si>
  <si>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</si>
  <si>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</si>
  <si>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</si>
  <si>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</si>
  <si>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</si>
  <si>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</si>
  <si>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</si>
  <si>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</si>
  <si>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</si>
  <si>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</si>
  <si>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</si>
  <si>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</si>
  <si>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</si>
  <si>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</si>
  <si>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</si>
  <si>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</si>
  <si>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</si>
  <si>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</si>
  <si>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</si>
  <si>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</si>
  <si>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</si>
  <si>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</si>
  <si>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</si>
  <si>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</si>
  <si>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</si>
  <si>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</si>
  <si>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</si>
  <si>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</si>
  <si>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</si>
  <si>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</si>
  <si>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</si>
  <si>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</si>
  <si>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</si>
  <si>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</si>
  <si>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</si>
  <si>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</si>
  <si>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</si>
  <si>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</si>
  <si>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</si>
  <si>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</si>
  <si>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</si>
  <si>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</si>
  <si>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</si>
  <si>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</si>
  <si>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</si>
  <si>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</si>
  <si>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</si>
  <si>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</si>
  <si>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</si>
  <si>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</si>
  <si>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</si>
  <si>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</si>
  <si>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</si>
  <si>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</si>
  <si>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</si>
  <si>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</si>
  <si>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</si>
  <si>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</si>
  <si>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</si>
  <si>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</si>
  <si>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</si>
  <si>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</si>
  <si>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</si>
  <si>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</si>
  <si>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</si>
  <si>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</si>
  <si>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</si>
  <si>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</si>
  <si>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</si>
  <si>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</si>
  <si>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</si>
  <si>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</si>
  <si>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</si>
  <si>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</si>
  <si>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</si>
  <si>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</si>
  <si>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</si>
  <si>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</si>
  <si>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</si>
  <si>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</si>
  <si>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</si>
  <si>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</si>
  <si>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</si>
  <si>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</si>
  <si>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</si>
  <si>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</si>
  <si>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</si>
  <si>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</si>
  <si>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</si>
  <si>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</si>
  <si>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</si>
  <si>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</si>
  <si>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</si>
  <si>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</si>
  <si>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</si>
  <si>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</si>
  <si>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</si>
  <si>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</si>
  <si>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</si>
  <si>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</si>
  <si>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</si>
  <si>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</si>
  <si>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</si>
  <si>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</si>
  <si>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</si>
  <si>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</si>
  <si>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</si>
  <si>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</si>
  <si>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</si>
  <si>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</si>
  <si>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</si>
  <si>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</si>
  <si>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</si>
  <si>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</si>
  <si>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</si>
  <si>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</si>
  <si>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</si>
  <si>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</si>
  <si>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</si>
  <si>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</si>
  <si>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</si>
  <si>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</si>
  <si>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</si>
  <si>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</si>
  <si>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</si>
  <si>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</si>
  <si>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</si>
  <si>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</si>
  <si>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</si>
  <si>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</si>
  <si>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</si>
  <si>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</si>
  <si>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</si>
  <si>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</si>
  <si>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</si>
  <si>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</si>
  <si>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</si>
  <si>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</si>
  <si>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</si>
  <si>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</si>
  <si>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</si>
  <si>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</si>
  <si>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</si>
  <si>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</si>
  <si>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</si>
  <si>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</si>
  <si>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</si>
  <si>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</si>
  <si>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</si>
  <si>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</si>
  <si>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</si>
  <si>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</si>
  <si>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</si>
  <si>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</si>
  <si>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</si>
  <si>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</si>
  <si>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</si>
  <si>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</si>
  <si>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</si>
  <si>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</si>
  <si>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</si>
  <si>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</si>
  <si>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</si>
  <si>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</si>
  <si>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</si>
  <si>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</si>
  <si>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</si>
  <si>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</si>
  <si>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</si>
  <si>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</si>
  <si>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</si>
  <si>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</si>
  <si>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</si>
  <si>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</si>
  <si>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</si>
  <si>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</si>
  <si>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</si>
  <si>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</si>
  <si>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</si>
  <si>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</si>
  <si>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</si>
  <si>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</si>
  <si>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</si>
  <si>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</si>
  <si>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</si>
  <si>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</si>
  <si>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</si>
  <si>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</si>
  <si>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</si>
  <si>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</si>
  <si>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</si>
  <si>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</si>
  <si>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</si>
  <si>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</si>
  <si>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</si>
  <si>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</si>
  <si>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</si>
  <si>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</si>
  <si>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</si>
  <si>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</si>
  <si>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</si>
  <si>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</si>
  <si>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</si>
  <si>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</si>
  <si>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</si>
  <si>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</si>
  <si>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</si>
  <si>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</si>
  <si>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</si>
  <si>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</si>
  <si>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</si>
  <si>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</si>
  <si>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</si>
  <si>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</si>
  <si>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</si>
  <si>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</si>
  <si>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</si>
  <si>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</si>
  <si>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</si>
  <si>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</si>
  <si>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</si>
  <si>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</si>
  <si>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</si>
  <si>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</si>
  <si>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</si>
  <si>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</si>
  <si>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</si>
  <si>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</si>
  <si>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</si>
  <si>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</si>
  <si>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</si>
  <si>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</si>
  <si>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</si>
  <si>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</si>
  <si>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</si>
  <si>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</si>
  <si>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</si>
  <si>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</si>
  <si>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</si>
  <si>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</si>
  <si>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</si>
  <si>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</si>
  <si>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</si>
  <si>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</si>
  <si>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</si>
  <si>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</si>
  <si>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</si>
  <si>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</si>
  <si>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</si>
  <si>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</si>
  <si>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</si>
  <si>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</si>
  <si>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</si>
  <si>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</si>
  <si>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</si>
  <si>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</si>
  <si>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</si>
  <si>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</si>
  <si>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</si>
  <si>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</si>
  <si>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</si>
  <si>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</si>
  <si>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</si>
  <si>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</si>
  <si>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</si>
  <si>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</si>
  <si>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</si>
  <si>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</si>
  <si>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</si>
  <si>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</si>
  <si>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</si>
  <si>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</si>
  <si>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</si>
  <si>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</si>
  <si>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</si>
  <si>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</si>
  <si>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</si>
  <si>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</si>
  <si>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</si>
  <si>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</si>
  <si>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</si>
  <si>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</si>
  <si>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</si>
  <si>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</si>
  <si>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</si>
  <si>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</si>
  <si>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</si>
  <si>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</si>
  <si>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</si>
  <si>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</si>
  <si>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</si>
  <si>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</si>
  <si>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</si>
  <si>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</si>
  <si>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</si>
  <si>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</si>
  <si>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</si>
  <si>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</si>
  <si>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</si>
  <si>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</si>
  <si>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</si>
  <si>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</si>
  <si>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</si>
  <si>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</si>
  <si>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</si>
  <si>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</si>
  <si>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</si>
  <si>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</si>
  <si>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</si>
  <si>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</si>
  <si>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</si>
  <si>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</si>
  <si>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</si>
  <si>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</si>
  <si>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</si>
  <si>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</si>
  <si>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</si>
  <si>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</si>
  <si>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</si>
  <si>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</si>
  <si>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</si>
  <si>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</si>
  <si>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</si>
  <si>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</si>
  <si>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</si>
  <si>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</si>
  <si>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</si>
  <si>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</si>
  <si>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</si>
  <si>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</si>
  <si>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</si>
  <si>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</si>
  <si>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</si>
  <si>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</si>
  <si>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</si>
  <si>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</si>
  <si>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</si>
  <si>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</si>
  <si>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</si>
  <si>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</si>
  <si>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</si>
  <si>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</si>
  <si>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</si>
  <si>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</si>
  <si>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</si>
  <si>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</si>
  <si>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</si>
  <si>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</si>
  <si>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</si>
  <si>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</si>
  <si>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</si>
  <si>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</si>
  <si>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</si>
  <si>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</si>
  <si>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</si>
  <si>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</si>
  <si>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</si>
  <si>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</si>
  <si>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</si>
  <si>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</si>
  <si>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</si>
  <si>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</si>
  <si>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</si>
  <si>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</si>
  <si>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</si>
  <si>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</si>
  <si>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</si>
  <si>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</si>
  <si>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</si>
  <si>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</si>
  <si>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</si>
  <si>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</si>
  <si>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</si>
  <si>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</si>
  <si>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</si>
  <si>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</si>
  <si>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</si>
  <si>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</si>
  <si>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</si>
  <si>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</si>
  <si>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</si>
  <si>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</si>
  <si>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</si>
  <si>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</si>
  <si>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</si>
  <si>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</si>
  <si>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</si>
  <si>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</si>
  <si>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</si>
  <si>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</si>
  <si>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</si>
  <si>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</si>
  <si>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</si>
  <si>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</si>
  <si>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</si>
  <si>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</si>
  <si>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</si>
  <si>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</si>
  <si>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</si>
  <si>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</si>
  <si>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</si>
  <si>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</si>
  <si>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</si>
  <si>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</si>
  <si>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</si>
  <si>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</si>
  <si>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</si>
  <si>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</si>
  <si>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</si>
  <si>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</si>
  <si>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</si>
  <si>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</si>
  <si>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</si>
  <si>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</si>
  <si>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</si>
  <si>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</si>
  <si>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</si>
  <si>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</si>
  <si>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</si>
  <si>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</si>
  <si>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</si>
  <si>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</si>
  <si>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</si>
  <si>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</si>
  <si>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</si>
  <si>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</si>
  <si>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</si>
  <si>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</si>
  <si>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</si>
  <si>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</si>
  <si>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</si>
  <si>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</si>
  <si>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</si>
  <si>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</si>
  <si>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</si>
  <si>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</si>
  <si>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</si>
  <si>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</si>
  <si>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</si>
  <si>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</si>
  <si>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</si>
  <si>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</si>
  <si>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</si>
  <si>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</si>
  <si>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</si>
  <si>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</si>
  <si>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</si>
  <si>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</si>
  <si>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</si>
  <si>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</si>
  <si>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</si>
  <si>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</si>
  <si>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</si>
  <si>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</si>
  <si>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</si>
  <si>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</si>
  <si>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</si>
  <si>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</si>
  <si>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</si>
  <si>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</si>
  <si>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</si>
  <si>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</si>
  <si>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</si>
  <si>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</si>
  <si>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</si>
  <si>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</si>
  <si>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</si>
  <si>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</si>
  <si>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</si>
  <si>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</si>
  <si>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</si>
  <si>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</si>
  <si>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</si>
  <si>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</si>
  <si>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</si>
  <si>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</si>
  <si>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</si>
  <si>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</si>
  <si>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</si>
  <si>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</si>
  <si>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</si>
  <si>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</si>
  <si>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</si>
  <si>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</si>
  <si>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</si>
  <si>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</si>
  <si>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</si>
  <si>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</si>
  <si>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</si>
  <si>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</si>
  <si>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</si>
  <si>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</si>
  <si>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</si>
  <si>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</si>
  <si>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</si>
  <si>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</si>
  <si>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</si>
  <si>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</si>
  <si>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</si>
  <si>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</si>
  <si>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</si>
  <si>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</si>
  <si>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</si>
  <si>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</si>
  <si>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</si>
  <si>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</si>
  <si>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</si>
  <si>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</si>
  <si>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</si>
  <si>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</si>
  <si>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</si>
  <si>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</si>
  <si>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</si>
  <si>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</si>
  <si>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</si>
  <si>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</si>
  <si>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</si>
  <si>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</si>
  <si>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</si>
  <si>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</si>
  <si>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</si>
  <si>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</si>
  <si>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</si>
  <si>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</si>
  <si>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</si>
  <si>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</si>
  <si>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</si>
  <si>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</si>
  <si>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</si>
  <si>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</si>
  <si>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</si>
  <si>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</si>
  <si>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</si>
  <si>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</si>
  <si>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</si>
  <si>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</si>
  <si>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</si>
  <si>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</si>
  <si>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</si>
  <si>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</si>
  <si>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</si>
  <si>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</si>
  <si>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</si>
  <si>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</si>
  <si>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</si>
  <si>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</si>
  <si>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</si>
  <si>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</si>
  <si>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</si>
  <si>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</si>
  <si>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</si>
  <si>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</si>
  <si>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</si>
  <si>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</si>
  <si>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</si>
  <si>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</si>
  <si>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</si>
  <si>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</si>
  <si>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</si>
  <si>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</si>
  <si>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</si>
  <si>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</si>
  <si>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</si>
  <si>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</si>
  <si>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</si>
  <si>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</si>
  <si>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</si>
  <si>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</si>
  <si>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</si>
  <si>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</si>
  <si>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</si>
  <si>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</si>
  <si>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</si>
  <si>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</si>
  <si>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</si>
  <si>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</si>
  <si>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</si>
  <si>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</si>
  <si>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</si>
  <si>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</si>
  <si>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</si>
  <si>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</si>
  <si>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</si>
  <si>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</si>
  <si>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</si>
  <si>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</si>
  <si>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</si>
  <si>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</si>
  <si>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</si>
  <si>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</si>
  <si>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</si>
  <si>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</si>
  <si>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</si>
  <si>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</si>
  <si>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</si>
  <si>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</si>
  <si>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</si>
  <si>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</si>
  <si>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</si>
  <si>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</si>
  <si>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</si>
  <si>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</si>
  <si>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</si>
  <si>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</si>
  <si>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</si>
  <si>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</si>
  <si>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</si>
  <si>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</si>
  <si>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</si>
  <si>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</si>
  <si>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</si>
  <si>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</si>
  <si>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</si>
  <si>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</si>
  <si>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</si>
  <si>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</si>
  <si>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</si>
  <si>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</si>
  <si>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</si>
  <si>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</si>
  <si>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</si>
  <si>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</si>
  <si>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</si>
  <si>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</si>
  <si>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</si>
  <si>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</si>
  <si>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</si>
  <si>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</si>
  <si>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</si>
  <si>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</si>
  <si>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</si>
  <si>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</si>
  <si>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</si>
  <si>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</si>
  <si>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</si>
  <si>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</si>
  <si>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</si>
  <si>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</si>
  <si>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</si>
  <si>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</si>
  <si>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</si>
  <si>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</si>
  <si>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</si>
  <si>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</si>
  <si>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</si>
  <si>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</si>
  <si>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</si>
  <si>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</si>
  <si>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</si>
  <si>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</si>
  <si>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</si>
  <si>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</si>
  <si>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</si>
  <si>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</si>
  <si>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</si>
  <si>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</si>
  <si>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</si>
  <si>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</si>
  <si>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</si>
  <si>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</si>
  <si>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</si>
  <si>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</si>
  <si>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</si>
  <si>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</si>
  <si>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</si>
  <si>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</si>
  <si>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</si>
  <si>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</si>
  <si>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</si>
  <si>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</si>
  <si>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</si>
  <si>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</si>
  <si>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</si>
  <si>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</si>
  <si>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</si>
  <si>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</si>
  <si>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</si>
  <si>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</si>
  <si>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</si>
  <si>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</si>
  <si>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</si>
  <si>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</si>
  <si>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</si>
  <si>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</si>
  <si>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</si>
  <si>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</si>
  <si>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</si>
  <si>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</si>
  <si>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</si>
  <si>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</si>
  <si>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</si>
  <si>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</si>
  <si>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</si>
  <si>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</si>
  <si>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</si>
  <si>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</si>
  <si>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</si>
  <si>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</si>
  <si>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</si>
  <si>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</si>
  <si>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</si>
  <si>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</si>
  <si>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</si>
  <si>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</si>
  <si>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</si>
  <si>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</si>
  <si>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</si>
  <si>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</si>
  <si>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</si>
  <si>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</si>
  <si>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</si>
  <si>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</si>
  <si>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</si>
  <si>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</si>
  <si>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</si>
  <si>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</si>
  <si>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</si>
  <si>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</si>
  <si>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</si>
  <si>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</si>
  <si>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</si>
  <si>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</si>
  <si>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</si>
  <si>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</si>
  <si>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</si>
  <si>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</si>
  <si>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</si>
  <si>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</si>
  <si>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</si>
  <si>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</si>
  <si>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</si>
  <si>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</si>
  <si>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</si>
  <si>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</si>
  <si>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</si>
  <si>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</si>
  <si>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</si>
  <si>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</si>
  <si>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</si>
  <si>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</si>
  <si>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</si>
  <si>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</si>
  <si>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</si>
  <si>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</si>
  <si>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</si>
  <si>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</si>
  <si>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</si>
  <si>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</si>
  <si>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</si>
  <si>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</si>
  <si>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</si>
  <si>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</si>
  <si>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</si>
  <si>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</si>
  <si>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</si>
  <si>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</si>
  <si>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</si>
  <si>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</si>
  <si>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</si>
  <si>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</si>
  <si>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</si>
  <si>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</si>
  <si>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</si>
  <si>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</si>
  <si>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</si>
  <si>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</si>
  <si>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</si>
  <si>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</si>
  <si>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</si>
  <si>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</si>
  <si>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</si>
  <si>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</si>
  <si>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</si>
  <si>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</si>
  <si>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</si>
  <si>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</si>
  <si>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</si>
  <si>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</si>
  <si>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</si>
  <si>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</si>
  <si>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</si>
  <si>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</si>
  <si>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</si>
  <si>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</si>
  <si>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</si>
  <si>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</si>
  <si>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</si>
  <si>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</si>
  <si>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</si>
  <si>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</si>
  <si>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</si>
  <si>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</si>
  <si>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</si>
  <si>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</si>
  <si>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</si>
  <si>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</si>
  <si>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</si>
  <si>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</si>
  <si>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</si>
  <si>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</si>
  <si>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</si>
  <si>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</si>
  <si>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</si>
  <si>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</si>
  <si>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</si>
  <si>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</si>
  <si>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</si>
  <si>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</si>
  <si>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</si>
  <si>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</si>
  <si>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</si>
  <si>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</si>
  <si>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</si>
  <si>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</si>
  <si>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</si>
  <si>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</si>
  <si>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</si>
  <si>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</si>
  <si>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</si>
  <si>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</si>
  <si>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</si>
  <si>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</si>
  <si>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</si>
  <si>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</si>
  <si>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</si>
  <si>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</si>
  <si>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</si>
  <si>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</si>
  <si>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</si>
  <si>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</si>
  <si>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</si>
  <si>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</si>
  <si>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</si>
  <si>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</si>
  <si>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</si>
  <si>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</si>
  <si>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</si>
  <si>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</si>
  <si>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</si>
  <si>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</si>
  <si>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</si>
  <si>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</si>
  <si>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</si>
  <si>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</si>
  <si>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</si>
  <si>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</si>
  <si>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</si>
  <si>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</si>
  <si>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</si>
  <si>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</si>
  <si>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</si>
  <si>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</si>
  <si>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</si>
  <si>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</si>
  <si>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</si>
  <si>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</si>
  <si>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</si>
  <si>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</si>
  <si>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</si>
  <si>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</si>
  <si>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</si>
  <si>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</si>
  <si>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</si>
  <si>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</si>
  <si>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</si>
  <si>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</si>
  <si>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</si>
  <si>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</si>
  <si>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</si>
  <si>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</si>
  <si>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</si>
  <si>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</si>
  <si>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</si>
  <si>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</si>
  <si>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</si>
  <si>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</si>
  <si>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</si>
  <si>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</si>
  <si>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</si>
  <si>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</si>
  <si>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</si>
  <si>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</si>
  <si>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</si>
  <si>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</si>
  <si>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</si>
  <si>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</si>
  <si>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</si>
  <si>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</si>
  <si>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</si>
  <si>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</si>
  <si>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</si>
  <si>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</si>
  <si>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</si>
  <si>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</si>
  <si>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</si>
  <si>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</si>
  <si>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</si>
  <si>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</si>
  <si>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</si>
  <si>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</si>
  <si>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</si>
  <si>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</si>
  <si>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</si>
  <si>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</si>
  <si>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</si>
  <si>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</si>
  <si>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</si>
  <si>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</si>
  <si>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</si>
  <si>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</si>
  <si>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</si>
  <si>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</si>
  <si>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</si>
  <si>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</si>
  <si>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</si>
  <si>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</si>
  <si>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</si>
  <si>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</si>
  <si>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</si>
  <si>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</si>
  <si>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</si>
  <si>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</si>
  <si>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</si>
  <si>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</si>
  <si>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</si>
  <si>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</si>
  <si>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</si>
  <si>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</si>
  <si>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</si>
  <si>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</si>
  <si>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</si>
  <si>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</si>
  <si>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</si>
  <si>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</si>
  <si>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</si>
  <si>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</si>
  <si>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</si>
  <si>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</si>
  <si>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</si>
  <si>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</si>
  <si>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</si>
  <si>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</si>
  <si>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</si>
  <si>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</si>
  <si>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</si>
  <si>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</si>
  <si>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</si>
  <si>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</si>
  <si>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</si>
  <si>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</si>
  <si>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</si>
  <si>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</si>
  <si>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</si>
  <si>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</si>
  <si>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</si>
  <si>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</si>
  <si>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</si>
  <si>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</si>
  <si>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</si>
  <si>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</si>
  <si>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</si>
  <si>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</si>
  <si>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</si>
  <si>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</si>
  <si>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</si>
  <si>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</si>
  <si>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</si>
  <si>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</si>
  <si>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</si>
  <si>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</si>
  <si>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</si>
  <si>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</si>
  <si>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</si>
  <si>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</si>
  <si>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</si>
  <si>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</si>
  <si>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</si>
  <si>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</si>
  <si>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</si>
  <si>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</si>
  <si>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</si>
  <si>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</si>
  <si>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</si>
  <si>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</si>
  <si>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</si>
  <si>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</si>
  <si>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</si>
  <si>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</si>
  <si>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</si>
  <si>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</si>
  <si>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</si>
  <si>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</si>
  <si>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</si>
  <si>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</si>
  <si>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</si>
  <si>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</si>
  <si>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</si>
  <si>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</si>
  <si>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</si>
  <si>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</si>
  <si>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</si>
  <si>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</si>
  <si>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</si>
  <si>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</si>
  <si>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</si>
  <si>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</si>
  <si>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</si>
  <si>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</si>
  <si>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</si>
  <si>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</si>
  <si>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</si>
  <si>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</si>
  <si>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</si>
  <si>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</si>
  <si>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</si>
  <si>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</si>
  <si>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</si>
  <si>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</si>
  <si>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</si>
  <si>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</si>
  <si>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</si>
  <si>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</si>
  <si>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</si>
  <si>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</si>
  <si>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</si>
  <si>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</si>
  <si>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</si>
  <si>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</si>
  <si>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</si>
  <si>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</si>
  <si>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</si>
  <si>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</si>
  <si>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</si>
  <si>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</si>
  <si>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</si>
  <si>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</si>
  <si>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</si>
  <si>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</si>
  <si>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</si>
  <si>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</si>
  <si>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</si>
  <si>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</si>
  <si>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</si>
  <si>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</si>
  <si>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</si>
  <si>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</si>
  <si>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</si>
  <si>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</si>
  <si>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</si>
  <si>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</si>
  <si>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</si>
  <si>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</si>
  <si>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</si>
  <si>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</si>
  <si>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</si>
  <si>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</si>
  <si>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</si>
  <si>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</si>
  <si>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</si>
  <si>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</si>
  <si>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</si>
  <si>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</si>
  <si>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</si>
  <si>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</si>
  <si>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</si>
  <si>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</si>
  <si>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</si>
  <si>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</si>
  <si>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</si>
  <si>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</si>
  <si>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</si>
  <si>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</si>
  <si>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</si>
  <si>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</si>
  <si>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</si>
  <si>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</si>
  <si>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</si>
  <si>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</si>
  <si>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</si>
  <si>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</si>
  <si>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</si>
  <si>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</si>
  <si>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</si>
  <si>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</si>
  <si>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</si>
  <si>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</si>
  <si>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</si>
  <si>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</si>
  <si>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</si>
  <si>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</si>
  <si>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</si>
  <si>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</si>
  <si>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</si>
  <si>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</si>
  <si>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</si>
  <si>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</si>
  <si>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</si>
  <si>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</si>
  <si>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</si>
  <si>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</si>
  <si>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</si>
  <si>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</si>
  <si>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</si>
  <si>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</si>
  <si>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</si>
  <si>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</si>
  <si>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</si>
  <si>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</si>
  <si>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</si>
  <si>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</si>
  <si>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</si>
  <si>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</si>
  <si>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</si>
  <si>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</si>
  <si>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</si>
  <si>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</si>
  <si>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</si>
  <si>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</si>
  <si>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</si>
  <si>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</si>
  <si>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</si>
  <si>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</si>
  <si>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</si>
  <si>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</si>
  <si>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</si>
  <si>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</si>
  <si>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</si>
  <si>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</si>
  <si>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</si>
  <si>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</si>
  <si>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</si>
  <si>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</si>
  <si>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</si>
  <si>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</si>
  <si>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</si>
  <si>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</si>
  <si>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</si>
  <si>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</si>
  <si>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</si>
  <si>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</si>
  <si>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</si>
  <si>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</si>
  <si>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</si>
  <si>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</si>
  <si>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</si>
  <si>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</si>
  <si>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</si>
  <si>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</si>
  <si>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</si>
  <si>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</si>
  <si>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</si>
  <si>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</si>
  <si>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</si>
  <si>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</si>
  <si>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</si>
  <si>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</si>
  <si>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</si>
  <si>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</si>
  <si>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</si>
  <si>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</si>
  <si>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</si>
  <si>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</si>
  <si>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</si>
  <si>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</si>
  <si>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</si>
  <si>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</si>
  <si>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</si>
  <si>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</si>
  <si>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</si>
  <si>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</si>
  <si>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</si>
  <si>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</si>
  <si>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</si>
  <si>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</si>
  <si>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</si>
  <si>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</si>
  <si>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</si>
  <si>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</si>
  <si>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</si>
  <si>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</si>
  <si>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</si>
  <si>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</si>
  <si>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</si>
  <si>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</si>
  <si>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</si>
  <si>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</si>
  <si>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</si>
  <si>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</si>
  <si>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</si>
  <si>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</si>
  <si>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</si>
  <si>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</si>
  <si>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</si>
  <si>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</si>
  <si>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</si>
  <si>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</si>
  <si>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</si>
  <si>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</si>
  <si>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</si>
  <si>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</si>
  <si>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</si>
  <si>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</si>
  <si>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</si>
  <si>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</si>
  <si>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</si>
  <si>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</si>
  <si>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</si>
  <si>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</si>
  <si>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</si>
  <si>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</si>
  <si>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</si>
  <si>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</si>
  <si>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</si>
  <si>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</si>
  <si>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</si>
  <si>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</si>
  <si>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</si>
  <si>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</si>
  <si>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</si>
  <si>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</si>
  <si>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</si>
  <si>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</si>
  <si>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</si>
  <si>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</si>
  <si>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</si>
  <si>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</si>
  <si>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</si>
  <si>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</si>
  <si>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</si>
  <si>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</si>
  <si>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</si>
  <si>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</si>
  <si>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</si>
  <si>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</si>
  <si>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</si>
  <si>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</si>
  <si>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</si>
  <si>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</si>
  <si>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</si>
  <si>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</si>
  <si>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</si>
  <si>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</si>
  <si>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</si>
  <si>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</si>
  <si>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</si>
  <si>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</si>
  <si>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</si>
  <si>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</si>
  <si>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</si>
  <si>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</si>
  <si>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</si>
  <si>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</si>
  <si>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</si>
  <si>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</si>
  <si>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</si>
  <si>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</si>
  <si>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</si>
  <si>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</si>
  <si>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</si>
  <si>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</si>
  <si>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</si>
  <si>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</si>
  <si>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</si>
  <si>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</si>
  <si>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</si>
  <si>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</si>
  <si>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</si>
  <si>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</si>
  <si>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</si>
  <si>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</si>
  <si>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</si>
  <si>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</si>
  <si>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</si>
  <si>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</si>
  <si>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</si>
  <si>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</si>
  <si>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</si>
  <si>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</si>
  <si>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</si>
  <si>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</si>
  <si>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</si>
  <si>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</si>
  <si>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</si>
  <si>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</si>
  <si>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</si>
  <si>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</si>
  <si>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</si>
  <si>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</si>
  <si>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</si>
  <si>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</si>
  <si>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</si>
  <si>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</si>
  <si>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</si>
  <si>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</si>
  <si>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</si>
  <si>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</si>
  <si>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</si>
  <si>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</si>
  <si>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</si>
  <si>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</si>
  <si>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</si>
  <si>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</si>
  <si>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</si>
  <si>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</si>
  <si>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</si>
  <si>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</si>
  <si>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</si>
  <si>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</si>
  <si>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</si>
  <si>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</si>
  <si>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</si>
  <si>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</si>
  <si>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</si>
  <si>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</si>
  <si>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</si>
  <si>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</si>
  <si>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</si>
  <si>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</si>
  <si>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</si>
  <si>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</si>
  <si>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</si>
  <si>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</si>
  <si>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</si>
  <si>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</si>
  <si>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</si>
  <si>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</si>
  <si>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</si>
  <si>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</si>
  <si>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</si>
  <si>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</si>
  <si>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</si>
  <si>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</si>
  <si>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</si>
  <si>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</si>
  <si>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</si>
  <si>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</si>
  <si>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</si>
  <si>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</si>
  <si>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</si>
  <si>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</si>
  <si>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</si>
  <si>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</si>
  <si>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</si>
  <si>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</si>
  <si>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</si>
  <si>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</si>
  <si>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</si>
  <si>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</si>
  <si>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</si>
  <si>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</si>
  <si>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</si>
  <si>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</si>
  <si>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</si>
  <si>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</si>
  <si>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</si>
  <si>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</si>
  <si>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</si>
  <si>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</si>
  <si>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</si>
  <si>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</si>
  <si>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</si>
  <si>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</si>
  <si>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</si>
  <si>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</si>
  <si>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</si>
  <si>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</si>
  <si>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</si>
  <si>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</si>
  <si>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</si>
  <si>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</si>
  <si>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</si>
  <si>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</si>
  <si>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</si>
  <si>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</si>
  <si>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</si>
  <si>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</si>
  <si>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</si>
  <si>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</si>
  <si>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</si>
  <si>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</si>
  <si>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</si>
  <si>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</si>
  <si>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</si>
  <si>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</si>
  <si>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</si>
  <si>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</si>
  <si>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</si>
  <si>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</si>
  <si>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</si>
  <si>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</si>
  <si>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</si>
  <si>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</si>
  <si>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</si>
  <si>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</si>
  <si>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</si>
  <si>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</si>
  <si>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</si>
  <si>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</si>
  <si>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</si>
  <si>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</si>
  <si>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</si>
  <si>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</si>
  <si>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</si>
  <si>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</si>
  <si>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</si>
  <si>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</si>
  <si>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</si>
  <si>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</si>
  <si>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</si>
  <si>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</si>
  <si>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</si>
  <si>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</si>
  <si>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</si>
  <si>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</si>
  <si>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</si>
  <si>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</si>
  <si>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</si>
  <si>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</si>
  <si>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</si>
  <si>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</si>
  <si>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</si>
  <si>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</si>
  <si>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</si>
  <si>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</si>
  <si>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</si>
  <si>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</si>
  <si>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</si>
  <si>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</si>
  <si>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</si>
  <si>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</si>
  <si>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</si>
  <si>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</si>
  <si>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</si>
  <si>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</si>
  <si>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</si>
  <si>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</si>
  <si>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</si>
  <si>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</si>
  <si>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</si>
  <si>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</si>
  <si>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</si>
  <si>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</si>
  <si>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</si>
  <si>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</si>
  <si>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</si>
  <si>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</si>
  <si>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</si>
  <si>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</si>
  <si>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</si>
  <si>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</si>
  <si>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</si>
  <si>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</si>
  <si>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</si>
  <si>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</si>
  <si>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</si>
  <si>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</si>
  <si>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</si>
  <si>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</si>
  <si>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</si>
  <si>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</si>
  <si>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</si>
  <si>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</si>
  <si>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</si>
  <si>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</si>
  <si>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</si>
  <si>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</si>
  <si>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</si>
  <si>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</si>
  <si>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</si>
  <si>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</si>
  <si>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</si>
  <si>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</si>
  <si>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</si>
  <si>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</si>
  <si>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</si>
  <si>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</si>
  <si>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</si>
  <si>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</si>
  <si>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</si>
  <si>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</si>
  <si>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</si>
  <si>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</si>
  <si>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</si>
  <si>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</si>
  <si>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</si>
  <si>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</si>
  <si>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</si>
  <si>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</si>
  <si>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</si>
  <si>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</si>
  <si>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</si>
  <si>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</si>
  <si>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</si>
  <si>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</si>
  <si>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</si>
  <si>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</si>
  <si>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</si>
  <si>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</si>
  <si>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</si>
  <si>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</si>
  <si>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</si>
  <si>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</si>
  <si>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</si>
  <si>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</si>
  <si>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</si>
  <si>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</si>
  <si>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</si>
  <si>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</si>
  <si>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</si>
  <si>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</si>
  <si>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</si>
  <si>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</si>
  <si>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</si>
  <si>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</si>
  <si>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</si>
  <si>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</si>
  <si>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</si>
  <si>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</si>
  <si>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</si>
  <si>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</si>
  <si>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</si>
  <si>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</si>
  <si>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</si>
  <si>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</si>
  <si>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</si>
  <si>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</si>
  <si>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</si>
  <si>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</si>
  <si>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</si>
  <si>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</si>
  <si>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</si>
  <si>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</si>
  <si>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</si>
  <si>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</si>
  <si>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</si>
  <si>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</si>
  <si>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</si>
  <si>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</si>
  <si>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</si>
  <si>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</si>
  <si>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</si>
  <si>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</si>
  <si>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</si>
  <si>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</si>
  <si>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</si>
  <si>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</si>
  <si>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</si>
  <si>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</si>
  <si>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</si>
  <si>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</si>
  <si>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</si>
  <si>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</si>
  <si>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</si>
  <si>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</si>
  <si>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</si>
  <si>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</si>
  <si>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</si>
  <si>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</si>
  <si>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</si>
  <si>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</si>
  <si>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</si>
  <si>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</si>
  <si>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</si>
  <si>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</si>
  <si>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</si>
  <si>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</si>
  <si>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</si>
  <si>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</si>
  <si>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</si>
  <si>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</si>
  <si>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</si>
  <si>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</si>
  <si>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</si>
  <si>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</si>
  <si>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</si>
  <si>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</si>
  <si>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</si>
  <si>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</si>
  <si>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</si>
  <si>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</si>
  <si>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</si>
  <si>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</si>
  <si>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</si>
  <si>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</si>
  <si>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</si>
  <si>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</si>
  <si>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</si>
  <si>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</si>
  <si>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</si>
  <si>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</si>
  <si>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</si>
  <si>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</si>
  <si>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</si>
  <si>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</si>
  <si>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</si>
  <si>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</si>
  <si>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</si>
  <si>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</si>
  <si>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</si>
  <si>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</si>
  <si>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</si>
  <si>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</si>
  <si>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</si>
  <si>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</si>
  <si>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</si>
  <si>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</si>
  <si>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</si>
  <si>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</si>
  <si>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</si>
  <si>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</si>
  <si>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</si>
  <si>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</si>
  <si>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</si>
  <si>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</si>
  <si>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</si>
  <si>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</si>
  <si>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</si>
  <si>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</si>
  <si>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</si>
  <si>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</si>
  <si>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</si>
  <si>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</si>
  <si>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</si>
  <si>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</si>
  <si>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</si>
  <si>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</si>
  <si>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</si>
  <si>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</si>
  <si>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</si>
  <si>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</si>
  <si>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</si>
  <si>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</si>
  <si>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</si>
  <si>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</si>
  <si>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</si>
  <si>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</si>
  <si>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</si>
  <si>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</si>
  <si>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</si>
  <si>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</si>
  <si>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</si>
  <si>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</si>
  <si>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</si>
  <si>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</si>
  <si>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</si>
  <si>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</si>
  <si>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</si>
  <si>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</si>
  <si>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</si>
  <si>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</si>
  <si>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</si>
  <si>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</si>
  <si>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</si>
  <si>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</si>
  <si>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</si>
  <si>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</si>
  <si>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</si>
  <si>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</si>
  <si>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</si>
  <si>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</si>
  <si>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</si>
  <si>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</si>
  <si>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</si>
  <si>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</si>
  <si>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</si>
  <si>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</si>
  <si>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</si>
  <si>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</si>
  <si>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</si>
  <si>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</si>
  <si>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</si>
  <si>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</si>
  <si>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</si>
  <si>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</si>
  <si>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</si>
  <si>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</si>
  <si>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</si>
  <si>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</si>
  <si>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</si>
  <si>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</si>
  <si>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</si>
  <si>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</si>
  <si>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</si>
  <si>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</si>
  <si>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</si>
  <si>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</si>
  <si>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</si>
  <si>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</si>
  <si>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</si>
  <si>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</si>
  <si>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</si>
  <si>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</si>
  <si>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</si>
  <si>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</si>
  <si>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</si>
  <si>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</si>
  <si>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</si>
  <si>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</si>
  <si>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</si>
  <si>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</si>
  <si>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</si>
  <si>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</si>
  <si>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</si>
  <si>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</si>
  <si>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</si>
  <si>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</si>
  <si>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</si>
  <si>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</si>
  <si>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</si>
  <si>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</si>
  <si>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</si>
  <si>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</si>
  <si>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</si>
  <si>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</si>
  <si>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</si>
  <si>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</si>
  <si>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</si>
  <si>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</si>
  <si>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</si>
  <si>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</si>
  <si>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</si>
  <si>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</si>
  <si>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</si>
  <si>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</si>
  <si>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</si>
  <si>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</si>
  <si>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</si>
  <si>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</si>
  <si>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</si>
  <si>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</si>
  <si>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</si>
  <si>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</si>
  <si>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</si>
  <si>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</si>
  <si>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</si>
  <si>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</si>
  <si>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</si>
  <si>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</si>
  <si>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</si>
  <si>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</si>
  <si>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</si>
  <si>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</si>
  <si>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</si>
  <si>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</si>
  <si>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</si>
  <si>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</si>
  <si>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</si>
  <si>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</si>
  <si>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</si>
  <si>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</si>
  <si>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</si>
  <si>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</si>
  <si>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</si>
  <si>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</si>
  <si>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</si>
  <si>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</si>
  <si>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</si>
  <si>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</si>
  <si>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</si>
  <si>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</si>
  <si>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</si>
  <si>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</si>
  <si>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</si>
  <si>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</si>
  <si>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</si>
  <si>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</si>
  <si>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</si>
  <si>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</si>
  <si>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</si>
  <si>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</si>
  <si>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</si>
  <si>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</si>
  <si>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</si>
  <si>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</si>
  <si>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</si>
  <si>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</si>
  <si>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</si>
  <si>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</si>
  <si>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</si>
  <si>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</si>
  <si>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</si>
  <si>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</si>
  <si>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</si>
  <si>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</si>
  <si>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</si>
  <si>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</si>
  <si>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</si>
  <si>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</si>
  <si>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</si>
  <si>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</si>
  <si>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</si>
  <si>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</si>
  <si>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</si>
  <si>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</si>
  <si>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</si>
  <si>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</si>
  <si>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</si>
  <si>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</si>
  <si>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</si>
  <si>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</si>
  <si>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</si>
  <si>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</si>
  <si>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</si>
  <si>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</si>
  <si>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</si>
  <si>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</si>
  <si>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</si>
  <si>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</si>
  <si>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</si>
  <si>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</si>
  <si>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</si>
  <si>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</si>
  <si>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</si>
  <si>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</si>
  <si>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</si>
  <si>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</si>
  <si>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</si>
  <si>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</si>
  <si>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</si>
  <si>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</si>
  <si>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</si>
  <si>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</si>
  <si>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</si>
  <si>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</si>
  <si>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</si>
  <si>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</si>
  <si>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</si>
  <si>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</si>
  <si>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</si>
  <si>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</si>
  <si>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</si>
  <si>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</si>
  <si>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</si>
  <si>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</si>
  <si>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</si>
  <si>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</si>
  <si>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</si>
  <si>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</si>
  <si>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</si>
  <si>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</si>
  <si>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</si>
  <si>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</si>
  <si>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</si>
  <si>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</si>
  <si>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</si>
  <si>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</si>
  <si>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</si>
  <si>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</si>
  <si>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</si>
  <si>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</si>
  <si>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</si>
  <si>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</si>
  <si>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</si>
  <si>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</si>
  <si>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</si>
  <si>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</si>
  <si>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</si>
  <si>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</si>
  <si>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</si>
  <si>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</si>
  <si>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</si>
  <si>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</si>
  <si>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</si>
  <si>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</si>
  <si>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</si>
  <si>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</si>
  <si>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</si>
  <si>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</si>
  <si>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</si>
  <si>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</si>
  <si>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</si>
  <si>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</si>
  <si>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</si>
  <si>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</si>
  <si>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</si>
  <si>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</si>
  <si>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</si>
  <si>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</si>
  <si>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</si>
  <si>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</si>
  <si>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</si>
  <si>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</si>
  <si>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</si>
  <si>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</si>
  <si>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</si>
  <si>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</si>
  <si>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</si>
  <si>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</si>
  <si>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</si>
  <si>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</si>
  <si>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</si>
  <si>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</si>
  <si>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</si>
  <si>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</si>
  <si>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</si>
  <si>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</si>
  <si>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</si>
  <si>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</si>
  <si>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</si>
  <si>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</si>
  <si>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</si>
  <si>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</si>
  <si>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</si>
  <si>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</si>
  <si>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</si>
  <si>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</si>
  <si>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</si>
  <si>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</si>
  <si>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</si>
  <si>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</si>
  <si>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</si>
  <si>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</si>
  <si>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</si>
  <si>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</si>
  <si>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</si>
  <si>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</si>
  <si>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</si>
  <si>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</si>
  <si>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</si>
  <si>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</si>
  <si>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</si>
  <si>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</si>
  <si>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</si>
  <si>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</si>
  <si>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</si>
  <si>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</si>
  <si>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</si>
  <si>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</si>
  <si>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</si>
  <si>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</si>
  <si>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</si>
  <si>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</si>
  <si>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</si>
  <si>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</si>
  <si>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</si>
  <si>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</si>
  <si>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</si>
  <si>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</si>
  <si>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</si>
  <si>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</si>
  <si>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</si>
  <si>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</si>
  <si>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</si>
  <si>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</si>
  <si>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</si>
  <si>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</si>
  <si>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</si>
  <si>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</si>
  <si>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</si>
  <si>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</si>
  <si>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</si>
  <si>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</si>
  <si>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</si>
  <si>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</si>
  <si>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</si>
  <si>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</si>
  <si>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</si>
  <si>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</si>
  <si>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</si>
  <si>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</si>
  <si>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</si>
  <si>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</si>
  <si>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</si>
  <si>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</si>
  <si>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</si>
  <si>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</si>
  <si>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</si>
  <si>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</si>
  <si>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</si>
  <si>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</si>
  <si>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</si>
  <si>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</si>
  <si>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</si>
  <si>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</si>
  <si>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</si>
  <si>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</si>
  <si>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</si>
  <si>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</si>
  <si>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</si>
  <si>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</si>
  <si>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</si>
  <si>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</si>
  <si>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</si>
  <si>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</si>
  <si>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</si>
  <si>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</si>
  <si>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</si>
  <si>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</si>
  <si>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</si>
  <si>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</si>
  <si>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</si>
  <si>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</si>
  <si>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</si>
  <si>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</si>
  <si>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</si>
  <si>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</si>
  <si>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</si>
  <si>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</si>
  <si>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</si>
  <si>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</si>
  <si>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</si>
  <si>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</si>
  <si>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</si>
  <si>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</si>
  <si>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</si>
  <si>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</si>
  <si>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</si>
  <si>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</si>
  <si>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</si>
  <si>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</si>
  <si>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</si>
  <si>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</si>
  <si>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</si>
  <si>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</si>
  <si>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</si>
  <si>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</si>
  <si>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</si>
  <si>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</si>
  <si>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</si>
  <si>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</si>
  <si>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</si>
  <si>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</si>
  <si>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</si>
  <si>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</si>
  <si>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</si>
  <si>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</si>
  <si>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</si>
  <si>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</si>
  <si>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</si>
  <si>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</si>
  <si>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</si>
  <si>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</si>
  <si>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</si>
  <si>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</si>
  <si>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</si>
  <si>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</si>
  <si>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</si>
  <si>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</si>
  <si>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</si>
  <si>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</si>
  <si>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</si>
  <si>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</si>
  <si>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</si>
  <si>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</si>
  <si>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</si>
  <si>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</si>
  <si>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</si>
  <si>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</si>
  <si>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</si>
  <si>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</si>
  <si>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</si>
  <si>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</si>
  <si>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</si>
  <si>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</si>
  <si>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</si>
  <si>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</si>
  <si>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</si>
  <si>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</si>
  <si>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</si>
  <si>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</si>
  <si>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</si>
  <si>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</si>
  <si>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</si>
  <si>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</si>
  <si>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</si>
  <si>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</si>
  <si>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</si>
  <si>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</si>
  <si>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</si>
  <si>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</si>
  <si>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</si>
  <si>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</si>
  <si>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</si>
  <si>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</si>
  <si>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</si>
  <si>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</si>
  <si>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</si>
  <si>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</si>
  <si>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</si>
  <si>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</si>
  <si>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</si>
  <si>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</si>
  <si>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</si>
  <si>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</si>
  <si>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</si>
  <si>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</si>
  <si>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</si>
  <si>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</si>
  <si>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</si>
  <si>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</si>
  <si>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</si>
  <si>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</si>
  <si>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</si>
  <si>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</si>
  <si>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</si>
  <si>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</si>
  <si>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</si>
  <si>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</si>
  <si>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</si>
  <si>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</si>
  <si>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</si>
  <si>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</si>
  <si>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</si>
  <si>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</si>
  <si>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</si>
  <si>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</si>
  <si>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</si>
  <si>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</si>
  <si>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</si>
  <si>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</si>
  <si>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</si>
  <si>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</si>
  <si>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</si>
  <si>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</si>
  <si>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</si>
  <si>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</si>
  <si>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</si>
  <si>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</si>
  <si>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</si>
  <si>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</si>
  <si>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</si>
  <si>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</si>
  <si>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</si>
  <si>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</si>
  <si>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</si>
  <si>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</si>
  <si>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</si>
  <si>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</si>
  <si>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</si>
  <si>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</si>
  <si>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</si>
  <si>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</si>
  <si>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</si>
  <si>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</si>
  <si>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</si>
  <si>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</si>
  <si>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</si>
  <si>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</si>
  <si>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</si>
  <si>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</si>
  <si>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</si>
  <si>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</si>
  <si>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</si>
  <si>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</si>
  <si>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</si>
  <si>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</si>
  <si>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</si>
  <si>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</si>
  <si>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</si>
  <si>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</si>
  <si>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</si>
  <si>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</si>
  <si>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</si>
  <si>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</si>
  <si>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</si>
  <si>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</si>
  <si>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</si>
  <si>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</si>
  <si>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</si>
  <si>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</si>
  <si>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</si>
  <si>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</si>
  <si>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</si>
  <si>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</si>
  <si>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</si>
  <si>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</si>
  <si>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</si>
  <si>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</si>
  <si>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</si>
  <si>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</si>
  <si>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</si>
  <si>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</si>
  <si>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</si>
  <si>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</si>
  <si>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</si>
  <si>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</si>
  <si>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</si>
  <si>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</si>
  <si>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</si>
  <si>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</si>
  <si>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</si>
  <si>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</si>
  <si>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</si>
  <si>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</si>
  <si>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</si>
  <si>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</si>
  <si>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</si>
  <si>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</si>
  <si>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</si>
  <si>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</si>
  <si>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</si>
  <si>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</si>
  <si>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</si>
  <si>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</si>
  <si>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</si>
  <si>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</si>
  <si>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</si>
  <si>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</si>
  <si>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</si>
  <si>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</si>
  <si>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</si>
  <si>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</si>
  <si>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</si>
  <si>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</si>
  <si>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</si>
  <si>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</si>
  <si>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</si>
  <si>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</si>
  <si>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</si>
  <si>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</si>
  <si>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</si>
  <si>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</si>
  <si>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</si>
  <si>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</si>
  <si>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</si>
  <si>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</si>
  <si>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</si>
  <si>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</si>
  <si>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</si>
  <si>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</si>
  <si>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</si>
  <si>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</si>
  <si>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</si>
  <si>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</si>
  <si>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</si>
  <si>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</si>
  <si>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</si>
  <si>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</si>
  <si>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</si>
  <si>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</si>
  <si>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</si>
  <si>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</si>
  <si>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</si>
  <si>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</si>
  <si>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</si>
  <si>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</si>
  <si>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</si>
  <si>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</si>
  <si>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</si>
  <si>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</si>
  <si>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</si>
  <si>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</si>
  <si>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</si>
  <si>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</si>
  <si>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</si>
  <si>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</si>
  <si>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</si>
  <si>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</si>
  <si>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</si>
  <si>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</si>
  <si>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</si>
  <si>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</si>
  <si>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</si>
  <si>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</si>
  <si>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</si>
  <si>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</si>
  <si>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</si>
  <si>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</si>
  <si>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</si>
  <si>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</si>
  <si>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</si>
  <si>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</si>
  <si>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</si>
  <si>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</si>
  <si>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</si>
  <si>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</si>
  <si>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</si>
  <si>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</si>
  <si>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</si>
  <si>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</si>
  <si>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</si>
  <si>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</si>
  <si>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</si>
  <si>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</si>
  <si>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</si>
  <si>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</si>
  <si>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</si>
  <si>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</si>
  <si>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</si>
  <si>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</si>
  <si>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</si>
  <si>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</si>
  <si>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</si>
  <si>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</si>
  <si>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</si>
  <si>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</si>
  <si>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</si>
  <si>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</si>
  <si>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</si>
  <si>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</si>
  <si>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</si>
  <si>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</si>
  <si>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</si>
  <si>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</si>
  <si>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</si>
  <si>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</si>
  <si>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</si>
  <si>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</si>
  <si>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</si>
  <si>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</si>
  <si>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</si>
  <si>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</si>
  <si>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</si>
  <si>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</si>
  <si>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</si>
  <si>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</si>
  <si>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</si>
  <si>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</si>
  <si>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</si>
  <si>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</si>
  <si>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</si>
  <si>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</si>
  <si>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</si>
  <si>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</si>
  <si>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</si>
  <si>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</si>
  <si>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</si>
  <si>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</si>
  <si>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</si>
  <si>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</si>
  <si>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</si>
  <si>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</si>
  <si>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</si>
  <si>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</si>
  <si>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</si>
  <si>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</si>
  <si>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</si>
  <si>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</si>
  <si>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</si>
  <si>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</si>
  <si>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</si>
  <si>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</si>
  <si>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</si>
  <si>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</si>
  <si>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</si>
  <si>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</si>
  <si>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</si>
  <si>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</si>
  <si>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</si>
  <si>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</si>
  <si>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</si>
  <si>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</si>
  <si>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</si>
  <si>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</si>
  <si>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</si>
  <si>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</si>
  <si>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</si>
  <si>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</si>
  <si>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</si>
  <si>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</si>
  <si>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</si>
  <si>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</si>
  <si>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</si>
  <si>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</si>
  <si>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</si>
  <si>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</si>
  <si>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</si>
  <si>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</si>
  <si>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</si>
  <si>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</si>
  <si>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</si>
  <si>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</si>
  <si>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</si>
  <si>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</si>
  <si>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</si>
  <si>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</si>
  <si>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</si>
  <si>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</si>
  <si>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</si>
  <si>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</si>
  <si>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</si>
  <si>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</si>
  <si>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</si>
  <si>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</si>
  <si>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</si>
  <si>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</si>
  <si>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</si>
  <si>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</si>
  <si>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</si>
  <si>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</si>
  <si>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</si>
  <si>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</si>
  <si>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</si>
  <si>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</si>
  <si>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</si>
  <si>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</si>
  <si>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</si>
  <si>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</si>
  <si>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</si>
  <si>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</si>
  <si>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</si>
  <si>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</si>
  <si>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</si>
  <si>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</si>
  <si>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</si>
  <si>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</si>
  <si>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</si>
  <si>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</si>
  <si>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</si>
  <si>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</si>
  <si>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</si>
  <si>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</si>
  <si>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</si>
  <si>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</si>
  <si>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</si>
  <si>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</si>
  <si>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</si>
  <si>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</si>
  <si>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</si>
  <si>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</si>
  <si>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</si>
  <si>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</si>
  <si>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</si>
  <si>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</si>
  <si>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</si>
  <si>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</si>
  <si>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</si>
  <si>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</si>
  <si>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</si>
  <si>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</si>
  <si>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</si>
  <si>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</si>
  <si>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</si>
  <si>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</si>
  <si>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</si>
  <si>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</si>
  <si>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</si>
  <si>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</si>
  <si>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</si>
  <si>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</si>
  <si>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</si>
  <si>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</si>
  <si>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</si>
  <si>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</si>
  <si>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</si>
  <si>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</si>
  <si>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</si>
  <si>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</si>
  <si>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</si>
  <si>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</si>
  <si>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</si>
  <si>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</si>
  <si>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</si>
  <si>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</si>
  <si>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</si>
  <si>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</si>
  <si>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</si>
  <si>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</si>
  <si>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</si>
  <si>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</si>
  <si>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</si>
  <si>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</si>
  <si>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</si>
  <si>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</si>
  <si>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</si>
  <si>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</si>
  <si>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</si>
  <si>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</si>
  <si>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</si>
  <si>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</si>
  <si>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</si>
  <si>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</si>
  <si>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</si>
  <si>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</si>
  <si>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</si>
  <si>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</si>
  <si>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</si>
  <si>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</si>
  <si>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</si>
  <si>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</si>
  <si>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</si>
  <si>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</si>
  <si>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</si>
  <si>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</si>
  <si>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</si>
  <si>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</si>
  <si>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</si>
  <si>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</si>
  <si>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</si>
  <si>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</si>
  <si>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</si>
  <si>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</si>
  <si>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</si>
  <si>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</si>
  <si>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</si>
  <si>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</si>
  <si>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</si>
  <si>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</si>
  <si>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</si>
  <si>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</si>
  <si>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</si>
  <si>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</si>
  <si>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</si>
  <si>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</si>
  <si>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</si>
  <si>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</si>
  <si>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</si>
  <si>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</si>
  <si>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</si>
  <si>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</si>
  <si>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</si>
  <si>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</si>
  <si>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</si>
  <si>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</si>
  <si>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</si>
  <si>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</si>
  <si>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</si>
  <si>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</si>
  <si>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</si>
  <si>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</si>
  <si>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</si>
  <si>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</si>
  <si>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</si>
  <si>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</si>
  <si>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</si>
  <si>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</si>
  <si>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</si>
  <si>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</si>
  <si>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</si>
  <si>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</si>
  <si>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</si>
  <si>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</si>
  <si>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</si>
  <si>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</si>
  <si>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</si>
  <si>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</si>
  <si>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</si>
  <si>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</si>
  <si>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</si>
  <si>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</si>
  <si>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</si>
  <si>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</si>
  <si>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</si>
  <si>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</si>
  <si>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</si>
  <si>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</si>
  <si>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</si>
  <si>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</si>
  <si>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</si>
  <si>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</si>
  <si>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</si>
  <si>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</si>
  <si>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</si>
  <si>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</si>
  <si>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</si>
  <si>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</si>
  <si>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</si>
  <si>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</si>
  <si>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</si>
  <si>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</si>
  <si>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</si>
  <si>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</si>
  <si>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</si>
  <si>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</si>
  <si>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</si>
  <si>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</si>
  <si>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</si>
  <si>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</si>
  <si>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</si>
  <si>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</si>
  <si>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</si>
  <si>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</si>
  <si>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</si>
  <si>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</si>
  <si>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</si>
  <si>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</si>
  <si>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</si>
  <si>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</si>
  <si>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</si>
  <si>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</si>
  <si>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</si>
  <si>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</si>
  <si>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</si>
  <si>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</si>
  <si>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</si>
  <si>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</si>
  <si>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</si>
  <si>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</si>
  <si>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</si>
  <si>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</si>
  <si>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</si>
  <si>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</si>
  <si>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</si>
  <si>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</si>
  <si>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</si>
  <si>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</si>
  <si>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</si>
  <si>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</si>
  <si>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</si>
  <si>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</si>
  <si>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</si>
  <si>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</si>
  <si>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</si>
  <si>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</si>
  <si>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</si>
  <si>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</si>
  <si>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</si>
  <si>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</si>
  <si>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</si>
  <si>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</si>
  <si>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</si>
  <si>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</si>
  <si>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</si>
  <si>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</si>
  <si>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</si>
  <si>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</si>
  <si>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</si>
  <si>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</si>
  <si>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</si>
  <si>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</si>
  <si>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</si>
  <si>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</si>
  <si>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</si>
  <si>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</si>
  <si>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</si>
  <si>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</si>
  <si>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</si>
  <si>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</si>
  <si>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</si>
  <si>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</si>
  <si>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</si>
  <si>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</si>
  <si>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</si>
  <si>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</si>
  <si>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</si>
  <si>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</si>
  <si>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</si>
  <si>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</si>
  <si>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</si>
  <si>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</si>
  <si>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</si>
  <si>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</si>
  <si>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</si>
  <si>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</si>
  <si>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</si>
  <si>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</si>
  <si>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</si>
  <si>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</si>
  <si>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</si>
  <si>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</si>
  <si>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</si>
  <si>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</si>
  <si>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</si>
  <si>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</si>
  <si>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</si>
  <si>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</si>
  <si>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</si>
  <si>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</si>
  <si>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</si>
  <si>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</si>
  <si>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</si>
  <si>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</si>
  <si>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</si>
  <si>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</si>
  <si>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</si>
  <si>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</si>
  <si>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</si>
  <si>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</si>
  <si>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</si>
  <si>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</si>
  <si>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</si>
  <si>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</si>
  <si>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</si>
  <si>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</si>
  <si>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</si>
  <si>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</si>
  <si>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</si>
  <si>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</si>
  <si>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</si>
  <si>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</si>
  <si>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</si>
  <si>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</si>
  <si>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</si>
  <si>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</si>
  <si>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</si>
  <si>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</si>
  <si>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</si>
  <si>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</si>
  <si>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</si>
  <si>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</si>
  <si>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</si>
  <si>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</si>
  <si>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</si>
  <si>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</si>
  <si>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</si>
  <si>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</si>
  <si>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</si>
  <si>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</si>
  <si>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</si>
  <si>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</si>
  <si>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</si>
  <si>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</si>
  <si>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</si>
  <si>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</si>
  <si>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</si>
  <si>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</si>
  <si>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</si>
  <si>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</si>
  <si>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</si>
  <si>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</si>
  <si>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</si>
  <si>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</si>
  <si>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</si>
  <si>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</si>
  <si>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</si>
  <si>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</si>
  <si>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</si>
  <si>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</si>
  <si>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</si>
  <si>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</si>
  <si>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</si>
  <si>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</si>
  <si>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</si>
  <si>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</si>
  <si>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</si>
  <si>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</si>
  <si>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</si>
  <si>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</si>
  <si>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</si>
  <si>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</si>
  <si>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</si>
  <si>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</si>
  <si>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</si>
  <si>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</si>
  <si>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</si>
  <si>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</si>
  <si>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</si>
  <si>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</si>
  <si>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</si>
  <si>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</si>
  <si>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</si>
  <si>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</si>
  <si>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</si>
  <si>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</si>
  <si>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</si>
  <si>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</si>
  <si>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</si>
  <si>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</si>
  <si>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</si>
  <si>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</si>
  <si>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</si>
  <si>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</si>
  <si>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</si>
  <si>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</si>
  <si>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</si>
  <si>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</si>
  <si>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</si>
  <si>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</si>
  <si>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</si>
  <si>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</si>
  <si>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</si>
  <si>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</si>
  <si>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</si>
  <si>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</si>
  <si>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</si>
  <si>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</si>
  <si>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</si>
  <si>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</si>
  <si>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</si>
  <si>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</si>
  <si>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</si>
  <si>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</si>
  <si>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</si>
  <si>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</si>
  <si>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</si>
  <si>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</si>
  <si>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</si>
  <si>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</si>
  <si>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</si>
  <si>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</si>
  <si>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</si>
  <si>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</si>
  <si>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</si>
  <si>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</si>
  <si>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</si>
  <si>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</si>
  <si>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</si>
  <si>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</si>
  <si>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</si>
  <si>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</si>
  <si>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</si>
  <si>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</si>
  <si>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</si>
  <si>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</si>
  <si>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</si>
  <si>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</si>
  <si>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</si>
  <si>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</si>
  <si>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</si>
  <si>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</si>
  <si>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</si>
  <si>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</si>
  <si>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</si>
  <si>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</si>
  <si>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</si>
  <si>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</si>
  <si>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</si>
  <si>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</si>
  <si>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</si>
  <si>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</si>
  <si>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</si>
  <si>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</si>
  <si>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</si>
  <si>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</si>
  <si>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</si>
  <si>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</si>
  <si>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</si>
  <si>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</si>
  <si>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</si>
  <si>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</si>
  <si>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</si>
  <si>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</si>
  <si>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</si>
  <si>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</si>
  <si>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</si>
  <si>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</si>
  <si>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</si>
  <si>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</si>
  <si>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</si>
  <si>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</si>
  <si>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</si>
  <si>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</si>
  <si>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</si>
  <si>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</si>
  <si>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</si>
  <si>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</si>
  <si>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</si>
  <si>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</si>
  <si>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</si>
  <si>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</si>
  <si>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</si>
  <si>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</si>
  <si>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</si>
  <si>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</si>
  <si>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</si>
  <si>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</si>
  <si>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</si>
  <si>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</si>
  <si>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</si>
  <si>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</si>
  <si>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</si>
  <si>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</si>
  <si>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</si>
  <si>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</si>
  <si>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</si>
  <si>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</si>
  <si>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</si>
  <si>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</si>
  <si>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</si>
  <si>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</si>
  <si>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</si>
  <si>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</si>
  <si>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</si>
  <si>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</si>
  <si>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</si>
  <si>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</si>
  <si>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</si>
  <si>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</si>
  <si>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</si>
  <si>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</si>
  <si>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</si>
  <si>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</si>
  <si>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</si>
  <si>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</si>
  <si>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</si>
  <si>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</si>
  <si>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</si>
  <si>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</si>
  <si>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</si>
  <si>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</si>
  <si>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</si>
  <si>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</si>
  <si>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</si>
  <si>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</si>
  <si>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</si>
  <si>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</si>
  <si>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</si>
  <si>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</si>
  <si>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</si>
  <si>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</si>
  <si>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</si>
  <si>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</si>
  <si>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</si>
  <si>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</si>
  <si>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</si>
  <si>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</si>
  <si>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</si>
  <si>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</si>
  <si>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</si>
  <si>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</si>
  <si>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</si>
  <si>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</si>
  <si>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</si>
  <si>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</si>
  <si>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</si>
  <si>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</si>
  <si>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</si>
  <si>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</si>
  <si>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</si>
  <si>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</si>
  <si>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</si>
  <si>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</si>
  <si>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</si>
  <si>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</si>
  <si>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</si>
  <si>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</si>
  <si>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</si>
  <si>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</si>
  <si>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</si>
  <si>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</si>
  <si>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</si>
  <si>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</si>
  <si>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</si>
  <si>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</si>
  <si>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</si>
  <si>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</si>
  <si>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</si>
  <si>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</si>
  <si>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</si>
  <si>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</si>
  <si>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</si>
  <si>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</si>
  <si>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</si>
  <si>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</si>
  <si>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</si>
  <si>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</si>
  <si>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</si>
  <si>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</si>
  <si>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</si>
  <si>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</si>
  <si>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</si>
  <si>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</si>
  <si>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</si>
  <si>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</si>
  <si>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</si>
  <si>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</si>
  <si>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</si>
  <si>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</si>
  <si>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</si>
  <si>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</si>
  <si>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</si>
  <si>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</si>
  <si>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</si>
  <si>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</si>
  <si>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</si>
  <si>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</si>
  <si>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</si>
  <si>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</si>
  <si>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</si>
  <si>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</si>
  <si>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</si>
  <si>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</si>
  <si>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</si>
  <si>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</si>
  <si>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</si>
  <si>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</si>
  <si>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</si>
  <si>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</si>
  <si>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</si>
  <si>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</si>
  <si>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</si>
  <si>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</si>
  <si>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</si>
  <si>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</si>
  <si>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</si>
  <si>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</si>
  <si>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</si>
  <si>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</si>
  <si>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</si>
  <si>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</si>
  <si>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</si>
  <si>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</si>
  <si>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</si>
  <si>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</si>
  <si>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</si>
  <si>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</si>
  <si>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</si>
  <si>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</si>
  <si>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</si>
  <si>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</si>
  <si>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</si>
  <si>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</si>
  <si>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</si>
  <si>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</si>
  <si>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</si>
  <si>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</si>
  <si>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</si>
  <si>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</si>
  <si>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</si>
  <si>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</si>
  <si>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</si>
  <si>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</si>
  <si>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</si>
  <si>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</si>
  <si>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</si>
  <si>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</si>
  <si>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</si>
  <si>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</si>
  <si>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</si>
  <si>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</si>
  <si>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</si>
  <si>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</si>
  <si>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</si>
  <si>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</si>
  <si>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</si>
  <si>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</si>
  <si>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</si>
  <si>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</si>
  <si>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</si>
  <si>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</si>
  <si>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</si>
  <si>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</si>
  <si>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</si>
  <si>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</si>
  <si>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</si>
  <si>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</si>
  <si>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</si>
  <si>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</si>
  <si>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</si>
  <si>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</si>
  <si>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</si>
  <si>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</si>
  <si>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</si>
  <si>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</si>
  <si>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</si>
  <si>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</si>
  <si>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</si>
  <si>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</si>
  <si>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</si>
  <si>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</si>
  <si>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</si>
  <si>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</si>
  <si>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</si>
  <si>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</si>
  <si>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</si>
  <si>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</si>
  <si>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</si>
  <si>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</si>
  <si>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</si>
  <si>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</si>
  <si>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</si>
  <si>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</si>
  <si>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</si>
  <si>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</si>
  <si>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</si>
  <si>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</si>
  <si>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</si>
  <si>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</si>
  <si>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</si>
  <si>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</si>
  <si>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</si>
  <si>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</si>
  <si>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</si>
  <si>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</si>
  <si>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</si>
  <si>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</si>
  <si>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</si>
  <si>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</si>
  <si>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</si>
  <si>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</si>
  <si>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</si>
  <si>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</si>
  <si>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</si>
  <si>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</si>
  <si>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</si>
  <si>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</si>
  <si>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</si>
  <si>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</si>
  <si>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</si>
  <si>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</si>
  <si>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</si>
  <si>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</si>
  <si>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</si>
  <si>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</si>
  <si>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</si>
  <si>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</si>
  <si>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</si>
  <si>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</si>
  <si>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</si>
  <si>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</si>
  <si>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</si>
  <si>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</si>
  <si>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</si>
  <si>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</si>
  <si>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</si>
  <si>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</si>
  <si>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</si>
  <si>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</si>
  <si>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</si>
  <si>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</si>
  <si>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</si>
  <si>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</si>
  <si>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</si>
  <si>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</si>
  <si>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</si>
  <si>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</si>
  <si>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</si>
  <si>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</si>
  <si>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</si>
  <si>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</si>
  <si>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</si>
  <si>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</si>
  <si>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</si>
  <si>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</si>
  <si>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</si>
  <si>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</si>
  <si>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</si>
  <si>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</si>
  <si>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</si>
  <si>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</si>
  <si>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</si>
  <si>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</si>
  <si>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</si>
  <si>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</si>
  <si>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</si>
  <si>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</si>
  <si>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</si>
  <si>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</si>
  <si>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</si>
  <si>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</si>
  <si>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</si>
  <si>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</si>
  <si>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</si>
  <si>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</si>
  <si>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</si>
  <si>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</si>
  <si>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</si>
  <si>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</si>
  <si>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</si>
  <si>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</si>
  <si>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</si>
  <si>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</si>
  <si>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</si>
  <si>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</si>
  <si>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</si>
  <si>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</si>
  <si>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</si>
  <si>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</si>
  <si>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</si>
  <si>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</si>
  <si>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</si>
  <si>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</si>
  <si>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</si>
  <si>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</si>
  <si>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</si>
  <si>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</si>
  <si>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</si>
  <si>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</si>
  <si>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</si>
  <si>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</si>
  <si>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</si>
  <si>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</si>
  <si>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</si>
  <si>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</si>
  <si>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</si>
  <si>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</si>
  <si>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</si>
  <si>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</si>
  <si>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</si>
  <si>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</si>
  <si>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</si>
  <si>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</si>
  <si>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</si>
  <si>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</si>
  <si>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</si>
  <si>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</si>
  <si>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</si>
  <si>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</si>
  <si>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</si>
  <si>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</si>
  <si>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</si>
  <si>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</si>
  <si>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</si>
  <si>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</si>
  <si>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</si>
  <si>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</si>
  <si>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</si>
  <si>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</si>
  <si>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</si>
  <si>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</si>
  <si>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</si>
  <si>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</si>
  <si>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</si>
  <si>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</si>
  <si>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</si>
  <si>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</si>
  <si>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</si>
  <si>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</si>
  <si>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</si>
  <si>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</si>
  <si>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</si>
  <si>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</si>
  <si>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</si>
  <si>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</si>
  <si>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</si>
  <si>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</si>
  <si>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</si>
  <si>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</si>
  <si>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</si>
  <si>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</si>
  <si>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</si>
  <si>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</si>
  <si>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</si>
  <si>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</si>
  <si>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</si>
  <si>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</si>
  <si>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</si>
  <si>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</si>
  <si>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</si>
  <si>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</si>
  <si>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</si>
  <si>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</si>
  <si>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</si>
  <si>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</si>
  <si>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</si>
  <si>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</si>
  <si>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</si>
  <si>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</si>
  <si>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</si>
  <si>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</si>
  <si>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</si>
  <si>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</si>
  <si>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</si>
  <si>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</si>
  <si>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</si>
  <si>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</si>
  <si>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</si>
  <si>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</si>
  <si>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</si>
  <si>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</si>
  <si>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</si>
  <si>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</si>
  <si>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</si>
  <si>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</si>
  <si>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</si>
  <si>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</si>
  <si>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</si>
  <si>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</si>
  <si>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</si>
  <si>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</si>
  <si>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</si>
  <si>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</si>
  <si>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</si>
  <si>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</si>
  <si>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</si>
  <si>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</si>
  <si>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</si>
  <si>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</si>
  <si>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</si>
  <si>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</si>
  <si>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</si>
  <si>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</si>
  <si>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</si>
  <si>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</si>
  <si>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</si>
  <si>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</si>
  <si>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</si>
  <si>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</si>
  <si>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</si>
  <si>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</si>
  <si>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</si>
  <si>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</si>
  <si>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</si>
  <si>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</si>
  <si>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</si>
  <si>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</si>
  <si>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</si>
  <si>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</si>
  <si>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</si>
  <si>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</si>
  <si>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</si>
  <si>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</si>
  <si>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</si>
  <si>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</si>
  <si>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</si>
  <si>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</si>
  <si>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</si>
  <si>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</si>
  <si>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</si>
  <si>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</si>
  <si>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</si>
  <si>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</si>
  <si>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</si>
  <si>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</si>
  <si>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</si>
  <si>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</si>
  <si>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</si>
  <si>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</si>
  <si>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</si>
  <si>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</si>
  <si>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</si>
  <si>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</si>
  <si>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</si>
  <si>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</si>
  <si>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</si>
  <si>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</si>
  <si>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</si>
  <si>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</si>
  <si>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</si>
  <si>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</si>
  <si>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</si>
  <si>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</si>
  <si>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</si>
  <si>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</si>
  <si>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</si>
  <si>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</si>
  <si>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</si>
  <si>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</si>
  <si>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</si>
  <si>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</si>
  <si>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</si>
  <si>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</si>
  <si>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</si>
  <si>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</si>
  <si>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</si>
  <si>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</si>
  <si>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</si>
  <si>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</si>
  <si>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</si>
  <si>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</si>
  <si>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</si>
  <si>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</si>
  <si>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</si>
  <si>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</si>
  <si>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</si>
  <si>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</si>
  <si>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</si>
  <si>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</si>
  <si>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</si>
  <si>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</si>
  <si>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</si>
  <si>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</si>
  <si>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</si>
  <si>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</si>
  <si>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</si>
  <si>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</si>
  <si>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</si>
  <si>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</si>
  <si>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</si>
  <si>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</si>
  <si>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</si>
  <si>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</si>
  <si>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</si>
  <si>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</si>
  <si>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</si>
  <si>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</si>
  <si>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</si>
  <si>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</si>
  <si>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</si>
  <si>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</si>
  <si>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</si>
  <si>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</si>
  <si>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</si>
  <si>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</si>
  <si>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</si>
  <si>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</si>
  <si>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</si>
  <si>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</si>
  <si>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</si>
  <si>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</si>
  <si>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</si>
  <si>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</si>
  <si>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</si>
  <si>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</si>
  <si>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</si>
  <si>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</si>
  <si>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</si>
  <si>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</si>
  <si>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</si>
  <si>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</si>
  <si>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</si>
  <si>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</si>
  <si>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</si>
  <si>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</si>
  <si>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</si>
  <si>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</si>
  <si>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</si>
  <si>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</si>
  <si>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</si>
  <si>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</si>
  <si>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</si>
  <si>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</si>
  <si>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</si>
  <si>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</si>
  <si>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</si>
  <si>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</si>
  <si>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</si>
  <si>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</si>
  <si>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</si>
  <si>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</si>
  <si>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</si>
  <si>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</si>
  <si>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</si>
  <si>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</si>
  <si>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</si>
  <si>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</si>
  <si>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</si>
  <si>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</si>
  <si>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</si>
  <si>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</si>
  <si>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</si>
  <si>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</si>
  <si>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</si>
  <si>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</si>
  <si>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</si>
  <si>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</si>
  <si>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</si>
  <si>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</si>
  <si>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</si>
  <si>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</si>
  <si>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</si>
  <si>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</si>
  <si>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</si>
  <si>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</si>
  <si>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</si>
  <si>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</si>
  <si>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</si>
  <si>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</si>
  <si>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</si>
  <si>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</si>
  <si>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</si>
  <si>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</si>
  <si>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</si>
  <si>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</si>
  <si>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</si>
  <si>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</si>
  <si>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</si>
  <si>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</si>
  <si>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</si>
  <si>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</si>
  <si>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</si>
  <si>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</si>
  <si>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</si>
  <si>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</si>
  <si>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</si>
  <si>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</si>
  <si>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</si>
  <si>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</si>
  <si>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</si>
  <si>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</si>
  <si>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</si>
  <si>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</si>
  <si>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</si>
  <si>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</si>
  <si>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</si>
  <si>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</si>
  <si>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</si>
  <si>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</si>
  <si>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</si>
  <si>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</si>
  <si>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</si>
  <si>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</si>
  <si>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</si>
  <si>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</si>
  <si>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</si>
  <si>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</si>
  <si>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</si>
  <si>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</si>
  <si>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</si>
  <si>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</si>
  <si>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</si>
  <si>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</si>
  <si>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</si>
  <si>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</si>
  <si>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</si>
  <si>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</si>
  <si>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</si>
  <si>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</si>
  <si>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</si>
  <si>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</si>
  <si>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</si>
  <si>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</si>
  <si>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</si>
  <si>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</si>
  <si>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</si>
  <si>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</si>
  <si>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</si>
  <si>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</si>
  <si>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</si>
  <si>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</si>
  <si>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</si>
  <si>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</si>
  <si>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</si>
  <si>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</si>
  <si>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</si>
  <si>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</si>
  <si>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</si>
  <si>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</si>
  <si>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</si>
  <si>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</si>
  <si>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</si>
  <si>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</si>
  <si>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</si>
  <si>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</si>
  <si>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</si>
  <si>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</si>
  <si>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</si>
  <si>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</si>
  <si>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</si>
  <si>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</si>
  <si>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</si>
  <si>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</si>
  <si>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</si>
  <si>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</si>
  <si>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</si>
  <si>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</si>
  <si>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</si>
  <si>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</si>
  <si>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</si>
  <si>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</si>
  <si>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</si>
  <si>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</si>
  <si>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</si>
  <si>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</si>
  <si>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</si>
  <si>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</si>
  <si>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</si>
  <si>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</si>
  <si>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</si>
  <si>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</si>
  <si>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</si>
  <si>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</si>
  <si>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</si>
  <si>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</si>
  <si>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</si>
  <si>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</si>
  <si>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</si>
  <si>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</si>
  <si>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</si>
  <si>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</si>
  <si>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</si>
  <si>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</si>
  <si>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</si>
  <si>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</si>
  <si>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</si>
  <si>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</si>
  <si>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</si>
  <si>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</si>
  <si>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</si>
  <si>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</si>
  <si>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</si>
  <si>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</si>
  <si>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</si>
  <si>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</si>
  <si>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</si>
  <si>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</si>
  <si>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</si>
  <si>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</si>
  <si>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</si>
  <si>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</si>
  <si>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</si>
  <si>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</si>
  <si>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</si>
  <si>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</si>
  <si>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</si>
  <si>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</si>
  <si>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</si>
  <si>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</si>
  <si>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</si>
  <si>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</si>
  <si>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</si>
  <si>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</si>
  <si>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</si>
  <si>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</si>
  <si>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</si>
  <si>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</si>
  <si>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</si>
  <si>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</si>
  <si>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</si>
  <si>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</si>
  <si>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</si>
  <si>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</si>
  <si>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</si>
  <si>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</si>
  <si>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</si>
  <si>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</si>
  <si>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</si>
  <si>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</si>
  <si>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</si>
  <si>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</si>
  <si>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</si>
  <si>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</si>
  <si>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</si>
  <si>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</si>
  <si>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</si>
  <si>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</si>
  <si>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</si>
  <si>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</si>
  <si>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</si>
  <si>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</si>
  <si>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</si>
  <si>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</si>
  <si>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</si>
  <si>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</si>
  <si>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</si>
  <si>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</si>
  <si>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</si>
  <si>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</si>
  <si>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</si>
  <si>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</si>
  <si>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</si>
  <si>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</si>
  <si>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</si>
  <si>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</si>
  <si>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</si>
  <si>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</si>
  <si>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</si>
  <si>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</si>
  <si>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</si>
  <si>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</si>
  <si>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</si>
  <si>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</si>
  <si>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</si>
  <si>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</si>
  <si>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</si>
  <si>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</si>
  <si>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</si>
  <si>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</si>
  <si>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</si>
  <si>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</si>
  <si>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</si>
  <si>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</si>
  <si>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</si>
  <si>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</si>
  <si>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</si>
  <si>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</si>
  <si>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</si>
  <si>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</si>
  <si>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</si>
  <si>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</si>
  <si>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</si>
  <si>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</si>
  <si>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</si>
  <si>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</si>
  <si>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</si>
  <si>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</si>
  <si>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</si>
  <si>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</si>
  <si>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</si>
  <si>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</si>
  <si>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</si>
  <si>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</si>
  <si>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</si>
  <si>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</si>
  <si>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</si>
  <si>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</si>
  <si>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</si>
  <si>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</si>
  <si>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</si>
  <si>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</si>
  <si>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</si>
  <si>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</si>
  <si>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</si>
  <si>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</si>
  <si>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</si>
  <si>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</si>
  <si>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</si>
  <si>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</si>
  <si>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</si>
  <si>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</si>
  <si>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</si>
  <si>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</si>
  <si>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</si>
  <si>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</si>
  <si>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</si>
  <si>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</si>
  <si>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</si>
  <si>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</si>
  <si>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</si>
  <si>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</si>
  <si>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</si>
  <si>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</si>
  <si>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</si>
  <si>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</si>
  <si>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</si>
  <si>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</si>
  <si>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</si>
  <si>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</si>
  <si>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</si>
  <si>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</si>
  <si>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</si>
  <si>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</si>
  <si>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</si>
  <si>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</si>
  <si>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</si>
  <si>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</si>
  <si>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</si>
  <si>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</si>
  <si>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</si>
  <si>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</si>
  <si>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</si>
  <si>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</si>
  <si>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</si>
  <si>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</si>
  <si>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</si>
  <si>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</si>
  <si>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</si>
  <si>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</si>
  <si>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</si>
  <si>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</si>
  <si>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</si>
  <si>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</si>
  <si>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</si>
  <si>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</si>
  <si>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</si>
  <si>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</si>
  <si>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</si>
  <si>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</si>
  <si>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</si>
  <si>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</si>
  <si>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</si>
  <si>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</si>
  <si>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</si>
  <si>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</si>
  <si>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</si>
  <si>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</si>
  <si>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</si>
  <si>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</si>
  <si>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</si>
  <si>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</si>
  <si>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</si>
  <si>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</si>
  <si>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</si>
  <si>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</si>
  <si>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</si>
  <si>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</si>
  <si>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</si>
  <si>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</si>
  <si>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</si>
  <si>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</si>
  <si>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</si>
  <si>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</si>
  <si>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</si>
  <si>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</si>
  <si>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</si>
  <si>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</si>
  <si>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</si>
  <si>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</si>
  <si>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</si>
  <si>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</si>
  <si>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</si>
  <si>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</si>
  <si>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</si>
  <si>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</si>
  <si>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</si>
  <si>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</si>
  <si>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</si>
  <si>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</si>
  <si>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</si>
  <si>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</si>
  <si>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</si>
  <si>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</si>
  <si>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</si>
  <si>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</si>
  <si>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</si>
  <si>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</si>
  <si>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</si>
  <si>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</si>
  <si>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</si>
  <si>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</si>
  <si>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</si>
  <si>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</si>
  <si>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</si>
  <si>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</si>
  <si>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</si>
  <si>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</si>
  <si>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</si>
  <si>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</si>
  <si>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</si>
  <si>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</si>
  <si>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</si>
  <si>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</si>
  <si>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</si>
  <si>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</si>
  <si>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</si>
  <si>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</si>
  <si>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</si>
  <si>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</si>
  <si>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</si>
  <si>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</si>
  <si>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</si>
  <si>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</si>
  <si>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</si>
  <si>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</si>
  <si>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</si>
  <si>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</si>
  <si>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</si>
  <si>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</si>
  <si>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</si>
  <si>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</si>
  <si>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</si>
  <si>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</si>
  <si>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</si>
  <si>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</si>
  <si>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</si>
  <si>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</si>
  <si>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</si>
  <si>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</si>
  <si>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</si>
  <si>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</si>
  <si>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</si>
  <si>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</si>
  <si>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</si>
  <si>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</si>
  <si>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</si>
  <si>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</si>
  <si>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</si>
  <si>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</si>
  <si>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</si>
  <si>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</si>
  <si>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</si>
  <si>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</si>
  <si>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</si>
  <si>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</si>
  <si>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</si>
  <si>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</si>
  <si>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</si>
  <si>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</si>
  <si>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</si>
  <si>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</si>
  <si>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</si>
  <si>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</si>
  <si>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</si>
  <si>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</si>
  <si>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</si>
  <si>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</si>
  <si>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</si>
  <si>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</si>
  <si>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</si>
  <si>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</si>
  <si>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</si>
  <si>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</si>
  <si>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</si>
  <si>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</si>
  <si>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</si>
  <si>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</si>
  <si>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</si>
  <si>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</si>
  <si>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</si>
  <si>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</si>
  <si>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</si>
  <si>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</si>
  <si>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</si>
  <si>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</si>
  <si>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</si>
  <si>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</si>
  <si>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</si>
  <si>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</si>
  <si>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</si>
  <si>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</si>
  <si>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</si>
  <si>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</si>
  <si>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</si>
  <si>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</si>
  <si>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</si>
  <si>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</si>
  <si>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</si>
  <si>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</si>
  <si>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</si>
  <si>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</si>
  <si>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</si>
  <si>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</si>
  <si>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</si>
  <si>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</si>
  <si>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</si>
  <si>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</si>
  <si>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</si>
  <si>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</si>
  <si>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</si>
  <si>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</si>
  <si>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</si>
  <si>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</si>
  <si>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</si>
  <si>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</si>
  <si>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</si>
  <si>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</si>
  <si>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</si>
  <si>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</si>
  <si>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</si>
  <si>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</si>
  <si>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</si>
  <si>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</si>
  <si>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</si>
  <si>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</si>
  <si>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</si>
  <si>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</si>
  <si>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</si>
  <si>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</si>
  <si>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</si>
  <si>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</si>
  <si>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</si>
  <si>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</si>
  <si>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</si>
  <si>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</si>
  <si>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</si>
  <si>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</si>
  <si>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</si>
  <si>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</si>
  <si>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</si>
  <si>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</si>
  <si>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</si>
  <si>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</si>
  <si>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</si>
  <si>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</si>
  <si>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</si>
  <si>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</si>
  <si>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</si>
  <si>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</si>
  <si>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</si>
  <si>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</si>
  <si>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</si>
  <si>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</si>
  <si>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</si>
  <si>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</si>
  <si>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</si>
  <si>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</si>
  <si>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</si>
  <si>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</si>
  <si>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</si>
  <si>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</si>
  <si>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</si>
  <si>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</si>
  <si>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</si>
  <si>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</si>
  <si>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</si>
  <si>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</si>
  <si>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</si>
  <si>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</si>
  <si>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</si>
  <si>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</si>
  <si>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</si>
  <si>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</si>
  <si>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</si>
  <si>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</si>
  <si>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</si>
  <si>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</si>
  <si>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</si>
  <si>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</si>
  <si>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</si>
  <si>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</si>
  <si>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</si>
  <si>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</si>
  <si>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</si>
  <si>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</si>
  <si>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</si>
  <si>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</si>
  <si>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</si>
  <si>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</si>
  <si>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</si>
  <si>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</si>
  <si>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</si>
  <si>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</si>
  <si>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</si>
  <si>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</si>
  <si>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</si>
  <si>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</si>
  <si>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</si>
  <si>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</si>
  <si>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</si>
  <si>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</si>
  <si>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</si>
  <si>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</si>
  <si>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</si>
  <si>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</si>
  <si>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</si>
  <si>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</si>
  <si>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</si>
  <si>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</si>
  <si>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</si>
  <si>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</si>
  <si>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</si>
  <si>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</si>
  <si>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</si>
  <si>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</si>
  <si>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</si>
  <si>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</si>
  <si>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</si>
  <si>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</si>
  <si>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</si>
  <si>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</si>
  <si>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</si>
  <si>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</si>
  <si>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</si>
  <si>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</si>
  <si>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</si>
  <si>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</si>
  <si>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</si>
  <si>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</si>
  <si>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</si>
  <si>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</si>
  <si>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</si>
  <si>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</si>
  <si>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</si>
  <si>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</si>
  <si>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</si>
  <si>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</si>
  <si>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</si>
  <si>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</si>
  <si>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</si>
  <si>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</si>
  <si>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</si>
  <si>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</si>
  <si>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</si>
  <si>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</si>
  <si>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</si>
  <si>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</si>
  <si>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</si>
  <si>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</si>
  <si>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</si>
  <si>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</si>
  <si>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</si>
  <si>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</si>
  <si>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</si>
  <si>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</si>
  <si>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</si>
  <si>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</si>
  <si>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</si>
  <si>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</si>
  <si>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</si>
  <si>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</si>
  <si>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</si>
  <si>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</si>
  <si>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</si>
  <si>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</si>
  <si>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</si>
  <si>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</si>
  <si>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</si>
  <si>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</si>
  <si>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</si>
  <si>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</si>
  <si>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</si>
  <si>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</si>
  <si>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</si>
  <si>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</si>
  <si>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</si>
  <si>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</si>
  <si>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</si>
  <si>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</si>
  <si>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</si>
  <si>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</si>
  <si>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</si>
  <si>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</si>
  <si>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</si>
  <si>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</si>
  <si>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</si>
  <si>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</si>
  <si>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</si>
  <si>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</si>
  <si>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</si>
  <si>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</si>
  <si>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</si>
  <si>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</si>
  <si>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</si>
  <si>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</si>
  <si>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</si>
  <si>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</si>
  <si>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</si>
  <si>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</si>
  <si>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</si>
  <si>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</si>
  <si>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</si>
  <si>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</si>
  <si>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</si>
  <si>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</si>
  <si>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</si>
  <si>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</si>
  <si>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</si>
  <si>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</si>
  <si>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</si>
  <si>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</si>
  <si>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</si>
  <si>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</si>
  <si>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</si>
  <si>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</si>
  <si>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</si>
  <si>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</si>
  <si>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</si>
  <si>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</si>
  <si>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</si>
  <si>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</si>
  <si>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</si>
  <si>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</si>
  <si>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</si>
  <si>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</si>
  <si>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</si>
  <si>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</si>
  <si>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</si>
  <si>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</si>
  <si>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</si>
  <si>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</si>
  <si>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</si>
  <si>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</si>
  <si>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</si>
  <si>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</si>
  <si>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</si>
  <si>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</si>
  <si>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</si>
  <si>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</si>
  <si>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</si>
  <si>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</si>
  <si>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</si>
  <si>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</si>
  <si>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</si>
  <si>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</si>
  <si>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</si>
  <si>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</si>
  <si>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</si>
  <si>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</si>
  <si>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</si>
  <si>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</si>
  <si>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</si>
  <si>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</si>
  <si>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</si>
  <si>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</si>
  <si>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</si>
  <si>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</si>
  <si>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</si>
  <si>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</si>
  <si>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</si>
  <si>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</si>
  <si>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</si>
  <si>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</si>
  <si>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</si>
  <si>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</si>
  <si>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</si>
  <si>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</si>
  <si>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</si>
  <si>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</si>
  <si>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</si>
  <si>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</si>
  <si>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</si>
  <si>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</si>
  <si>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</si>
  <si>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</si>
  <si>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</si>
  <si>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</si>
  <si>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</si>
  <si>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</si>
  <si>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</si>
  <si>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</si>
  <si>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</si>
  <si>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</si>
  <si>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</si>
  <si>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</si>
  <si>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</si>
  <si>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</si>
  <si>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</si>
  <si>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</si>
  <si>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</si>
  <si>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</si>
  <si>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</si>
  <si>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</si>
  <si>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</si>
  <si>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</si>
  <si>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</si>
  <si>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</si>
  <si>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</si>
  <si>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</si>
  <si>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</si>
  <si>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</si>
  <si>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</si>
  <si>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</si>
  <si>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</si>
  <si>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</si>
  <si>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</si>
  <si>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</si>
  <si>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</si>
  <si>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</si>
  <si>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</si>
  <si>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</si>
  <si>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</si>
  <si>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</si>
  <si>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</si>
  <si>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</si>
  <si>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</si>
  <si>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</si>
  <si>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</si>
  <si>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</si>
  <si>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</si>
  <si>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</si>
  <si>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</si>
  <si>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</si>
  <si>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</si>
  <si>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</si>
  <si>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</si>
  <si>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</si>
  <si>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</si>
  <si>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</si>
  <si>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</si>
  <si>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</si>
  <si>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</si>
  <si>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</si>
  <si>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</si>
  <si>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</si>
  <si>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</si>
  <si>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</si>
  <si>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</si>
  <si>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</si>
  <si>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</si>
  <si>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</si>
  <si>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</si>
  <si>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</si>
  <si>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</si>
  <si>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</si>
  <si>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</si>
  <si>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</si>
  <si>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</si>
  <si>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</si>
  <si>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</si>
  <si>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</si>
  <si>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</si>
  <si>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</si>
  <si>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</si>
  <si>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</si>
  <si>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</si>
  <si>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</si>
  <si>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</si>
  <si>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</si>
  <si>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</si>
  <si>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</si>
  <si>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</si>
  <si>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</si>
  <si>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</si>
  <si>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</si>
  <si>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</si>
  <si>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</si>
  <si>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</si>
  <si>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</si>
  <si>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</si>
  <si>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</si>
  <si>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</si>
  <si>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</si>
  <si>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</si>
  <si>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</si>
  <si>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</si>
  <si>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</si>
  <si>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</si>
  <si>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</si>
  <si>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</si>
  <si>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</si>
  <si>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</si>
  <si>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</si>
  <si>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</si>
  <si>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</si>
  <si>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</si>
  <si>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</si>
  <si>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</si>
  <si>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</si>
  <si>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</si>
  <si>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</si>
  <si>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</si>
  <si>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</si>
  <si>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</si>
  <si>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</si>
  <si>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</si>
  <si>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</si>
  <si>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</si>
  <si>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</si>
  <si>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</si>
  <si>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</si>
  <si>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</si>
  <si>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</si>
  <si>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</si>
  <si>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</si>
  <si>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</si>
  <si>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</si>
  <si>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</si>
  <si>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</si>
  <si>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</si>
  <si>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</si>
  <si>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</si>
  <si>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</si>
  <si>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</si>
  <si>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</si>
  <si>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</si>
  <si>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</si>
  <si>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</si>
  <si>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</si>
  <si>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</si>
  <si>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</si>
  <si>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</si>
  <si>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</si>
  <si>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</si>
  <si>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</si>
  <si>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</si>
  <si>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</si>
  <si>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</si>
  <si>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</si>
  <si>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</si>
  <si>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</si>
  <si>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</si>
  <si>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</si>
  <si>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</si>
  <si>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</si>
  <si>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</si>
  <si>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</si>
  <si>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</si>
  <si>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</si>
  <si>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</si>
  <si>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</si>
  <si>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</si>
  <si>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</si>
  <si>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</si>
  <si>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</si>
  <si>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</si>
  <si>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</si>
  <si>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</si>
  <si>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</si>
  <si>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</si>
  <si>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</si>
  <si>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</si>
  <si>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</si>
  <si>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</si>
  <si>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</si>
  <si>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</si>
  <si>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</si>
  <si>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</si>
  <si>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</si>
  <si>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</si>
  <si>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</si>
  <si>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</si>
  <si>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</si>
  <si>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</si>
  <si>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</si>
  <si>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</si>
  <si>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</si>
  <si>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</si>
  <si>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</si>
  <si>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</si>
  <si>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</si>
  <si>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</si>
  <si>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</si>
  <si>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</si>
  <si>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</si>
  <si>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</si>
  <si>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</si>
  <si>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</si>
  <si>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</si>
  <si>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</si>
  <si>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</si>
  <si>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</si>
  <si>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</si>
  <si>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</si>
  <si>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</si>
  <si>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</si>
  <si>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</si>
  <si>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</si>
  <si>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</si>
  <si>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</si>
  <si>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</si>
  <si>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</si>
  <si>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</si>
  <si>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</si>
  <si>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</si>
  <si>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</si>
  <si>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</si>
  <si>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</si>
  <si>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</si>
  <si>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</si>
  <si>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</si>
  <si>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</si>
  <si>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</si>
  <si>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</si>
  <si>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</si>
  <si>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</si>
  <si>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</si>
  <si>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</si>
  <si>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</si>
  <si>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</si>
  <si>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</si>
  <si>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</si>
  <si>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</si>
  <si>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</si>
  <si>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</si>
  <si>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</si>
  <si>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</si>
  <si>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</si>
  <si>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</si>
  <si>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</si>
  <si>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</si>
  <si>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</si>
  <si>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</si>
  <si>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</si>
  <si>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</si>
  <si>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</si>
  <si>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</si>
  <si>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</si>
  <si>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</si>
  <si>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</si>
  <si>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</si>
  <si>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</si>
  <si>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</si>
  <si>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</si>
  <si>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</si>
  <si>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</si>
  <si>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</si>
  <si>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</si>
  <si>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</si>
  <si>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</si>
  <si>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</si>
  <si>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</si>
  <si>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</si>
  <si>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</si>
  <si>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</si>
  <si>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</si>
  <si>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</si>
  <si>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</si>
  <si>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</si>
  <si>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</si>
  <si>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</si>
  <si>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</si>
  <si>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</si>
  <si>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</si>
  <si>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</si>
  <si>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</si>
  <si>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</si>
  <si>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</si>
  <si>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</si>
  <si>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</si>
  <si>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</si>
  <si>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</si>
  <si>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</si>
  <si>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</si>
  <si>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</si>
  <si>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</si>
  <si>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</si>
  <si>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</si>
  <si>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</si>
  <si>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</si>
  <si>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</si>
  <si>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</si>
  <si>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</si>
  <si>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</si>
  <si>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</si>
  <si>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</si>
  <si>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</si>
  <si>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</si>
  <si>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</si>
  <si>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</si>
  <si>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</si>
  <si>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</si>
  <si>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</si>
  <si>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</si>
  <si>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</si>
  <si>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</si>
  <si>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</si>
  <si>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</si>
  <si>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</si>
  <si>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</si>
  <si>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</si>
  <si>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</si>
  <si>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</si>
  <si>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</si>
  <si>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</si>
  <si>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</si>
  <si>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</si>
  <si>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</si>
  <si>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</si>
  <si>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</si>
  <si>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</si>
  <si>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</si>
  <si>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</si>
  <si>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</si>
  <si>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</si>
  <si>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</si>
  <si>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</si>
  <si>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</si>
  <si>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</si>
  <si>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</si>
  <si>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</si>
  <si>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</si>
  <si>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</si>
  <si>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</si>
  <si>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</si>
  <si>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</si>
  <si>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</si>
  <si>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</si>
  <si>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</si>
  <si>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</si>
  <si>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</si>
  <si>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</si>
  <si>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</si>
  <si>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</si>
  <si>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</si>
  <si>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</si>
  <si>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</si>
  <si>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</si>
  <si>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</si>
  <si>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</si>
  <si>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</si>
  <si>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</si>
  <si>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</si>
  <si>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</si>
  <si>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</si>
  <si>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</si>
  <si>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</si>
  <si>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</si>
  <si>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</si>
  <si>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</si>
  <si>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</si>
  <si>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</si>
  <si>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</si>
  <si>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</si>
  <si>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</si>
  <si>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</si>
  <si>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</si>
  <si>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</si>
  <si>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</si>
  <si>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</si>
  <si>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</si>
  <si>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</si>
  <si>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</si>
  <si>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</si>
  <si>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</si>
  <si>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</si>
  <si>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</si>
  <si>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</si>
  <si>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</si>
  <si>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</si>
  <si>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</si>
  <si>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</si>
  <si>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</si>
  <si>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</si>
  <si>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</si>
  <si>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</si>
  <si>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</si>
  <si>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</si>
  <si>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</si>
  <si>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</si>
  <si>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</si>
  <si>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</si>
  <si>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</si>
  <si>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</si>
  <si>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</si>
  <si>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</si>
  <si>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</si>
  <si>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</si>
  <si>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</si>
  <si>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</si>
  <si>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</si>
  <si>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</si>
  <si>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</si>
  <si>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</si>
  <si>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</si>
  <si>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</si>
  <si>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</si>
  <si>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</si>
  <si>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</si>
  <si>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</si>
  <si>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</si>
  <si>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</si>
  <si>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</si>
  <si>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</si>
  <si>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</si>
  <si>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</si>
  <si>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</si>
  <si>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</si>
  <si>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</si>
  <si>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</si>
  <si>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</si>
  <si>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</si>
  <si>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</si>
  <si>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</si>
  <si>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</si>
  <si>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</si>
  <si>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</si>
  <si>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</si>
  <si>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</si>
  <si>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</si>
  <si>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</si>
  <si>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</si>
  <si>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</si>
  <si>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</si>
  <si>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</si>
  <si>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</si>
  <si>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</si>
  <si>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</si>
  <si>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</si>
  <si>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</si>
  <si>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</si>
  <si>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</si>
  <si>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</si>
  <si>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</si>
  <si>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</si>
  <si>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</si>
  <si>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</si>
  <si>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</si>
  <si>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</si>
  <si>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</si>
  <si>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</si>
  <si>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</si>
  <si>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</si>
  <si>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</si>
  <si>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</si>
  <si>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</si>
  <si>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</si>
  <si>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</si>
  <si>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</si>
  <si>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</si>
  <si>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</si>
  <si>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</si>
  <si>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</si>
  <si>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</si>
  <si>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</si>
  <si>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</si>
  <si>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</si>
  <si>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</si>
  <si>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</si>
  <si>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</si>
  <si>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</si>
  <si>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</si>
  <si>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</si>
  <si>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</si>
  <si>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</si>
  <si>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</si>
  <si>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</si>
  <si>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</si>
  <si>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</si>
  <si>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</si>
  <si>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</si>
  <si>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</si>
  <si>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</si>
  <si>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</si>
  <si>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</si>
  <si>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</si>
  <si>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</si>
  <si>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</si>
  <si>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</si>
  <si>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</si>
  <si>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</si>
  <si>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</si>
  <si>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</si>
  <si>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</si>
  <si>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</si>
  <si>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</si>
  <si>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</si>
  <si>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</si>
  <si>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</si>
  <si>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</si>
  <si>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</si>
  <si>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</si>
  <si>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</si>
  <si>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</si>
  <si>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</si>
  <si>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</si>
  <si>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</si>
  <si>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</si>
  <si>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</si>
  <si>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</si>
  <si>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</si>
  <si>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</si>
  <si>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</si>
  <si>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</si>
  <si>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</si>
  <si>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</si>
  <si>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</si>
  <si>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</si>
  <si>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</si>
  <si>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</si>
  <si>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</si>
  <si>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</si>
  <si>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</si>
  <si>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</si>
  <si>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</si>
  <si>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</si>
  <si>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</si>
  <si>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</si>
  <si>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</si>
  <si>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</si>
  <si>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</si>
  <si>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</si>
  <si>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</si>
  <si>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</si>
  <si>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</si>
  <si>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</si>
  <si>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</si>
  <si>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</si>
  <si>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</si>
  <si>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</si>
  <si>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</si>
  <si>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</si>
  <si>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</si>
  <si>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</si>
  <si>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</si>
  <si>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</si>
  <si>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</si>
  <si>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</si>
  <si>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</si>
  <si>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</si>
  <si>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</si>
  <si>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</si>
  <si>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</si>
  <si>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</si>
  <si>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</si>
  <si>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</si>
  <si>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</si>
  <si>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</si>
  <si>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</si>
  <si>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</si>
  <si>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</si>
  <si>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</si>
  <si>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</si>
  <si>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</si>
  <si>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</si>
  <si>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</si>
  <si>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</si>
  <si>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</si>
  <si>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</si>
  <si>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</si>
  <si>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</si>
  <si>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</si>
  <si>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</si>
  <si>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</si>
  <si>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</si>
  <si>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</si>
  <si>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</si>
  <si>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</si>
  <si>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</si>
  <si>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</si>
  <si>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</si>
  <si>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</si>
  <si>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</si>
  <si>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</si>
  <si>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</si>
  <si>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</si>
  <si>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</si>
  <si>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</si>
  <si>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</si>
  <si>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</si>
  <si>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</si>
  <si>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</si>
  <si>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</si>
  <si>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</si>
  <si>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</si>
  <si>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</si>
  <si>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</si>
  <si>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</si>
  <si>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</si>
  <si>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</si>
  <si>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</si>
  <si>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</si>
  <si>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</si>
  <si>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</si>
  <si>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</si>
  <si>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</si>
  <si>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</si>
  <si>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</si>
  <si>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</si>
  <si>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</si>
  <si>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</si>
  <si>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</si>
  <si>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</si>
  <si>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</si>
  <si>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</si>
  <si>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</si>
  <si>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</si>
  <si>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</si>
  <si>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</si>
  <si>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</si>
  <si>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</si>
  <si>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</si>
  <si>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</si>
  <si>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</si>
  <si>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</si>
  <si>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</si>
  <si>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</si>
  <si>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</si>
  <si>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</si>
  <si>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</si>
  <si>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</si>
  <si>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</si>
  <si>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</si>
  <si>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</si>
  <si>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</si>
  <si>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</si>
  <si>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</si>
  <si>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</si>
  <si>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</si>
  <si>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</si>
  <si>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</si>
  <si>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</si>
  <si>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</si>
  <si>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</si>
  <si>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</si>
  <si>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</si>
  <si>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</si>
  <si>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</si>
  <si>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</si>
  <si>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</si>
  <si>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</si>
  <si>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</si>
  <si>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</si>
  <si>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</si>
  <si>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</si>
  <si>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</si>
  <si>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</si>
  <si>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</si>
  <si>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</si>
  <si>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</si>
  <si>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</si>
  <si>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</si>
  <si>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</si>
  <si>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</si>
  <si>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</si>
  <si>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</si>
  <si>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</si>
  <si>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</si>
  <si>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</si>
  <si>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</si>
  <si>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</si>
  <si>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</si>
  <si>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</si>
  <si>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</si>
  <si>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</si>
  <si>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</si>
  <si>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</si>
  <si>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</si>
  <si>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</si>
  <si>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</si>
  <si>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</si>
  <si>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</si>
  <si>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</si>
  <si>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</si>
  <si>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</si>
  <si>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</si>
  <si>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</si>
  <si>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</si>
  <si>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</si>
  <si>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</si>
  <si>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</si>
  <si>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</si>
  <si>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</si>
  <si>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</si>
  <si>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</si>
  <si>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</si>
  <si>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</si>
  <si>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</si>
  <si>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</si>
  <si>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</si>
  <si>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</si>
  <si>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</si>
  <si>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</si>
  <si>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</si>
  <si>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</si>
  <si>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</si>
  <si>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</si>
  <si>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</si>
  <si>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</si>
  <si>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</si>
  <si>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</si>
  <si>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</si>
  <si>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</si>
  <si>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</si>
  <si>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</si>
  <si>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</si>
  <si>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</si>
  <si>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</si>
  <si>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</si>
  <si>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</si>
  <si>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</si>
  <si>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</si>
  <si>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</si>
  <si>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</si>
  <si>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</si>
  <si>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</si>
  <si>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</si>
  <si>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</si>
  <si>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</si>
  <si>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</si>
  <si>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</si>
  <si>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</si>
  <si>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</si>
  <si>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</si>
  <si>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</si>
  <si>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</si>
  <si>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</si>
  <si>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</si>
  <si>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</si>
  <si>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</si>
  <si>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</si>
  <si>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</si>
  <si>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</si>
  <si>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</si>
  <si>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</si>
  <si>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</si>
  <si>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</si>
  <si>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</si>
  <si>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</si>
  <si>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</si>
  <si>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</si>
  <si>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</si>
  <si>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</si>
  <si>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</si>
  <si>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</si>
  <si>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</si>
  <si>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</si>
  <si>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</si>
  <si>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</si>
  <si>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</si>
  <si>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</si>
  <si>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</si>
  <si>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</si>
  <si>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</si>
  <si>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</si>
  <si>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</si>
  <si>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</si>
  <si>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</si>
  <si>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</si>
  <si>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</si>
  <si>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</si>
  <si>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</si>
  <si>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</si>
  <si>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</si>
  <si>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</si>
  <si>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</si>
  <si>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</si>
  <si>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</si>
  <si>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</si>
  <si>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</si>
  <si>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</si>
  <si>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</si>
  <si>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</si>
  <si>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</si>
  <si>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</si>
  <si>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</si>
  <si>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</si>
  <si>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</si>
  <si>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</si>
  <si>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</si>
  <si>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</si>
  <si>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</si>
  <si>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</si>
  <si>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</si>
  <si>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</si>
  <si>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</si>
  <si>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</si>
  <si>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</si>
  <si>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</si>
  <si>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</si>
  <si>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</si>
  <si>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</si>
  <si>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</si>
  <si>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</si>
  <si>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</si>
  <si>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</si>
  <si>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</si>
  <si>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</si>
  <si>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</si>
  <si>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</si>
  <si>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</si>
  <si>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</si>
  <si>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</si>
  <si>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</si>
  <si>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</si>
  <si>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</si>
  <si>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</si>
  <si>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</si>
  <si>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</si>
  <si>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</si>
  <si>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</si>
  <si>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</si>
  <si>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</si>
  <si>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</si>
  <si>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</si>
  <si>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</si>
  <si>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</si>
  <si>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</si>
  <si>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</si>
  <si>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</si>
  <si>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</si>
  <si>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</si>
  <si>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</si>
  <si>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</si>
  <si>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</si>
  <si>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</si>
  <si>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</si>
  <si>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</si>
  <si>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</si>
  <si>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</si>
  <si>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</si>
  <si>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</si>
  <si>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</si>
  <si>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</si>
  <si>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</si>
  <si>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</si>
  <si>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</si>
  <si>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</si>
  <si>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</si>
  <si>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</si>
  <si>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</si>
  <si>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</si>
  <si>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</si>
  <si>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</si>
  <si>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</si>
  <si>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</si>
  <si>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</si>
  <si>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</si>
  <si>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</si>
  <si>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</si>
  <si>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</si>
  <si>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</si>
  <si>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</si>
  <si>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</si>
  <si>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</si>
  <si>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</si>
  <si>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</si>
  <si>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</si>
  <si>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</si>
  <si>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</si>
  <si>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</si>
  <si>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</si>
  <si>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</si>
  <si>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</si>
  <si>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</si>
  <si>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</si>
  <si>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</si>
  <si>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</si>
  <si>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</si>
  <si>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</si>
  <si>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</si>
  <si>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</si>
  <si>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</si>
  <si>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</si>
  <si>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</si>
  <si>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</si>
  <si>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</si>
  <si>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</si>
  <si>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</si>
  <si>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</si>
  <si>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</si>
  <si>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</si>
  <si>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</si>
  <si>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</si>
  <si>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</si>
  <si>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</si>
  <si>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</si>
  <si>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</si>
  <si>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</si>
  <si>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</si>
  <si>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</si>
  <si>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</si>
  <si>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</si>
  <si>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</si>
  <si>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</si>
  <si>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</si>
  <si>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</si>
  <si>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</si>
  <si>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</si>
  <si>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</si>
  <si>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</si>
  <si>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</si>
  <si>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</si>
  <si>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</si>
  <si>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</si>
  <si>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</si>
  <si>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</si>
  <si>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</si>
  <si>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</si>
  <si>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</si>
  <si>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</si>
  <si>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</si>
  <si>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</si>
  <si>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</si>
  <si>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</si>
  <si>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</si>
  <si>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</si>
  <si>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</si>
  <si>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</si>
  <si>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</si>
  <si>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</si>
  <si>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</si>
  <si>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</si>
  <si>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</si>
  <si>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</si>
  <si>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</si>
  <si>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</si>
  <si>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</si>
  <si>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</si>
  <si>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</si>
  <si>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</si>
  <si>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</si>
  <si>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</si>
  <si>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</si>
  <si>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</si>
  <si>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</si>
  <si>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</si>
  <si>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</si>
  <si>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</si>
  <si>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</si>
  <si>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</si>
  <si>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</si>
  <si>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</si>
  <si>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</si>
  <si>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</si>
  <si>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</si>
  <si>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</si>
  <si>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</si>
  <si>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</si>
  <si>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</si>
  <si>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</si>
  <si>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</si>
  <si>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</si>
  <si>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</si>
  <si>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</si>
  <si>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</si>
  <si>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</si>
  <si>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</si>
  <si>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</si>
  <si>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</si>
  <si>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</si>
  <si>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</si>
  <si>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</si>
  <si>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</si>
  <si>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</si>
  <si>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</si>
  <si>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</si>
  <si>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</si>
  <si>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</si>
  <si>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</si>
  <si>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</si>
  <si>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</si>
  <si>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</si>
  <si>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</si>
  <si>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</si>
  <si>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</si>
  <si>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</si>
  <si>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</si>
  <si>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</si>
  <si>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</si>
  <si>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</si>
  <si>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</si>
  <si>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</si>
  <si>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</si>
  <si>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</si>
  <si>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</si>
  <si>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</si>
  <si>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</si>
  <si>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</si>
  <si>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</si>
  <si>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</si>
  <si>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</si>
  <si>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</si>
  <si>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</si>
  <si>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</si>
  <si>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</si>
  <si>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</si>
  <si>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</si>
  <si>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</si>
  <si>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</si>
  <si>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</si>
  <si>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</si>
  <si>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</si>
  <si>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</si>
  <si>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</si>
  <si>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</si>
  <si>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</si>
  <si>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</si>
  <si>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</si>
  <si>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</si>
  <si>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</si>
  <si>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</si>
  <si>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</si>
  <si>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</si>
  <si>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</si>
  <si>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</si>
  <si>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</si>
  <si>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</si>
  <si>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</si>
  <si>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</si>
  <si>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</si>
  <si>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</si>
  <si>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</si>
  <si>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</si>
  <si>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</si>
  <si>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</si>
  <si>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</si>
  <si>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</si>
  <si>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</si>
  <si>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</si>
  <si>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</si>
  <si>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</si>
  <si>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</si>
  <si>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</si>
  <si>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</si>
  <si>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</si>
  <si>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</si>
  <si>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</si>
  <si>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</si>
  <si>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</si>
  <si>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</si>
  <si>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</si>
  <si>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</si>
  <si>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</si>
  <si>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</si>
  <si>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</si>
  <si>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</si>
  <si>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</si>
  <si>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</si>
  <si>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</si>
  <si>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</si>
  <si>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</si>
  <si>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</si>
  <si>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</si>
  <si>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</si>
  <si>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</si>
  <si>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</si>
  <si>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</si>
  <si>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</si>
  <si>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</si>
  <si>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</si>
  <si>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</si>
  <si>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</si>
  <si>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</si>
  <si>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</si>
  <si>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</si>
  <si>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</si>
  <si>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</si>
  <si>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</si>
  <si>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</si>
  <si>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</si>
  <si>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</si>
  <si>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</si>
  <si>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</si>
  <si>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</si>
  <si>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</si>
  <si>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</si>
  <si>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</si>
  <si>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</si>
  <si>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</si>
  <si>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</si>
  <si>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</si>
  <si>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</si>
  <si>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</si>
  <si>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</si>
  <si>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</si>
  <si>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</si>
  <si>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</si>
  <si>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</si>
  <si>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</si>
  <si>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</si>
  <si>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</si>
  <si>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</si>
  <si>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</si>
  <si>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</si>
  <si>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</si>
  <si>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</si>
  <si>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</si>
  <si>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</si>
  <si>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</si>
  <si>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</si>
  <si>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</si>
  <si>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</si>
  <si>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</si>
  <si>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</si>
  <si>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</si>
  <si>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</si>
  <si>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</si>
  <si>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</si>
  <si>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</si>
  <si>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</si>
  <si>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</si>
  <si>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</si>
  <si>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</si>
  <si>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</si>
  <si>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</si>
  <si>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</si>
  <si>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</si>
  <si>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</si>
  <si>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</si>
  <si>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</si>
  <si>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</si>
  <si>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</si>
  <si>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</si>
  <si>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</si>
  <si>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</si>
  <si>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</si>
  <si>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</si>
  <si>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</si>
  <si>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</si>
  <si>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</si>
  <si>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</si>
  <si>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</si>
  <si>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</si>
  <si>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</si>
  <si>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</si>
  <si>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</si>
  <si>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</si>
  <si>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</si>
  <si>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</si>
  <si>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</si>
  <si>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</si>
  <si>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</si>
  <si>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</si>
  <si>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</si>
  <si>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</si>
  <si>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</si>
  <si>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</si>
  <si>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</si>
  <si>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</si>
  <si>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</si>
  <si>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</si>
  <si>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</si>
  <si>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</si>
  <si>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</si>
  <si>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</si>
  <si>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</si>
  <si>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</si>
  <si>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</si>
  <si>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</si>
  <si>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</si>
  <si>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</si>
  <si>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</si>
  <si>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</si>
  <si>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</si>
  <si>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</si>
  <si>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</si>
  <si>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</si>
  <si>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</si>
  <si>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</si>
  <si>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</si>
  <si>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</si>
  <si>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</si>
  <si>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</si>
  <si>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</si>
  <si>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</si>
  <si>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</si>
  <si>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</si>
  <si>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</si>
  <si>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</si>
  <si>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</si>
  <si>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</si>
  <si>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</si>
  <si>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</si>
  <si>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</si>
  <si>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</si>
  <si>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</si>
  <si>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</si>
  <si>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</si>
  <si>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</si>
  <si>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</si>
  <si>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</si>
  <si>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</si>
  <si>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</si>
  <si>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</si>
  <si>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</si>
  <si>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</si>
  <si>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</si>
  <si>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</si>
  <si>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</si>
  <si>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</si>
  <si>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</si>
  <si>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</si>
  <si>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</si>
  <si>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</si>
  <si>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</si>
  <si>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</si>
  <si>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</si>
  <si>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</si>
  <si>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</si>
  <si>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</si>
  <si>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</si>
  <si>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</si>
  <si>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</si>
  <si>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</si>
  <si>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</si>
  <si>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</si>
  <si>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</si>
  <si>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</si>
  <si>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</si>
  <si>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</si>
  <si>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</si>
  <si>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</si>
  <si>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</si>
  <si>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</si>
  <si>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</si>
  <si>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</si>
  <si>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</si>
  <si>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</si>
  <si>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</si>
  <si>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</si>
  <si>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</si>
  <si>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</si>
  <si>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</si>
  <si>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</si>
  <si>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</si>
  <si>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</si>
  <si>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</si>
  <si>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</si>
  <si>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</si>
  <si>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</si>
  <si>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</si>
  <si>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</si>
  <si>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</si>
  <si>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</si>
  <si>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</si>
  <si>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</si>
  <si>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</si>
  <si>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</si>
  <si>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</si>
  <si>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</si>
  <si>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</si>
  <si>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</si>
  <si>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</si>
  <si>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</si>
  <si>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</si>
  <si>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</si>
  <si>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</si>
  <si>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</si>
  <si>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</si>
  <si>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</si>
  <si>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</si>
  <si>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</si>
  <si>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</si>
  <si>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</si>
  <si>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</si>
  <si>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</si>
  <si>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</si>
  <si>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</si>
  <si>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</si>
  <si>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</si>
  <si>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</si>
  <si>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</si>
  <si>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</si>
  <si>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</si>
  <si>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</si>
  <si>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</si>
  <si>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</si>
  <si>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</si>
  <si>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</si>
  <si>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</si>
  <si>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</si>
  <si>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</si>
  <si>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</si>
  <si>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</si>
  <si>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</si>
  <si>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</si>
  <si>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</si>
  <si>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</si>
  <si>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</si>
  <si>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</si>
  <si>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</si>
  <si>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</si>
  <si>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</si>
  <si>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</si>
  <si>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</si>
  <si>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</si>
  <si>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</si>
  <si>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</si>
  <si>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</si>
  <si>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</si>
  <si>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</si>
  <si>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</si>
  <si>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</si>
  <si>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</si>
  <si>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</si>
  <si>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</si>
  <si>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</si>
  <si>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</si>
  <si>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</si>
  <si>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</si>
  <si>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</si>
  <si>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</si>
  <si>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</si>
  <si>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</si>
  <si>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</si>
  <si>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</si>
  <si>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</si>
  <si>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</si>
  <si>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</si>
  <si>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</si>
  <si>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</si>
  <si>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</si>
  <si>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</si>
  <si>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</si>
  <si>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</si>
  <si>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</si>
  <si>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</si>
  <si>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</si>
  <si>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</si>
  <si>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</si>
  <si>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</si>
  <si>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</si>
  <si>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</si>
  <si>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</si>
  <si>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</si>
  <si>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</si>
  <si>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</si>
  <si>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</si>
  <si>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</si>
  <si>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</si>
  <si>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</si>
  <si>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</si>
  <si>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</si>
  <si>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</si>
  <si>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</si>
  <si>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</si>
  <si>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</si>
  <si>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</si>
  <si>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</si>
  <si>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</si>
  <si>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</si>
  <si>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</si>
  <si>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</si>
  <si>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</si>
  <si>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</si>
  <si>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</si>
  <si>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</si>
  <si>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</si>
  <si>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</si>
  <si>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</si>
  <si>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</si>
  <si>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</si>
  <si>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</si>
  <si>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</si>
  <si>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</si>
  <si>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</si>
  <si>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</si>
  <si>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</si>
  <si>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</si>
  <si>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</si>
  <si>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</si>
  <si>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</si>
  <si>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</si>
  <si>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</si>
  <si>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</si>
  <si>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</si>
  <si>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</si>
  <si>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</si>
  <si>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</si>
  <si>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</si>
  <si>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</si>
  <si>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</si>
  <si>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</si>
  <si>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</si>
  <si>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</si>
  <si>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</si>
  <si>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</si>
  <si>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</si>
  <si>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</si>
  <si>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</si>
  <si>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</si>
  <si>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</si>
  <si>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</si>
  <si>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</si>
  <si>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</si>
  <si>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</si>
  <si>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</si>
  <si>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</si>
  <si>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</si>
  <si>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</si>
  <si>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</si>
  <si>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</si>
  <si>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</si>
  <si>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</si>
  <si>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</si>
  <si>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</si>
  <si>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</si>
  <si>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</si>
  <si>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</si>
  <si>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</si>
  <si>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</si>
  <si>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</si>
  <si>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</si>
  <si>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</si>
  <si>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</si>
  <si>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</si>
  <si>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</si>
  <si>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</si>
  <si>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</si>
  <si>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</si>
  <si>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</si>
  <si>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</si>
  <si>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</si>
  <si>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</si>
  <si>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</si>
  <si>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</si>
  <si>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</si>
  <si>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</si>
  <si>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</si>
  <si>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</si>
  <si>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</si>
  <si>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</si>
  <si>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</si>
  <si>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</si>
  <si>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</si>
  <si>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</si>
  <si>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</si>
  <si>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</si>
  <si>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</si>
  <si>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</si>
  <si>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</si>
  <si>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</si>
  <si>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</si>
  <si>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</si>
  <si>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</si>
  <si>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</si>
  <si>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</si>
  <si>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</si>
  <si>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</si>
  <si>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</si>
  <si>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</si>
  <si>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</si>
  <si>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</si>
  <si>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</si>
  <si>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</si>
  <si>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</si>
  <si>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</si>
  <si>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</si>
  <si>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</si>
  <si>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</si>
  <si>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</si>
  <si>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</si>
  <si>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</si>
  <si>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</si>
  <si>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</si>
  <si>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</si>
  <si>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</si>
  <si>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</si>
  <si>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</si>
  <si>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</si>
  <si>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</si>
  <si>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</si>
  <si>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</si>
  <si>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</si>
  <si>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</si>
  <si>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</si>
  <si>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</si>
  <si>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</si>
  <si>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</si>
  <si>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</si>
  <si>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</si>
  <si>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</si>
  <si>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</si>
  <si>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</si>
  <si>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</si>
  <si>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</si>
  <si>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</si>
  <si>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</si>
  <si>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</si>
  <si>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</si>
  <si>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</si>
  <si>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</si>
  <si>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</si>
  <si>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</si>
  <si>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</si>
  <si>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</si>
  <si>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</si>
  <si>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</si>
  <si>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</si>
  <si>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</si>
  <si>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</si>
  <si>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</si>
  <si>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</si>
  <si>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</si>
  <si>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</si>
  <si>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</si>
  <si>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</si>
  <si>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</si>
  <si>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</si>
  <si>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</si>
  <si>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</si>
  <si>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</si>
  <si>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</si>
  <si>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</si>
  <si>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</si>
  <si>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</si>
  <si>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</si>
  <si>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</si>
  <si>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</si>
  <si>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</si>
  <si>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</si>
  <si>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</si>
  <si>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</si>
  <si>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</si>
  <si>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</si>
  <si>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</si>
  <si>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</si>
  <si>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</si>
  <si>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</si>
  <si>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</si>
  <si>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</si>
  <si>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</si>
  <si>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</si>
  <si>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</si>
  <si>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</si>
  <si>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</si>
  <si>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</si>
  <si>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</si>
  <si>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</si>
  <si>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</si>
  <si>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</si>
  <si>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</si>
  <si>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</si>
  <si>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</si>
  <si>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</si>
  <si>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</si>
  <si>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</si>
  <si>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</si>
  <si>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</si>
  <si>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</si>
  <si>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</si>
  <si>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</si>
  <si>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</si>
  <si>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</si>
  <si>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</si>
  <si>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</si>
  <si>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</si>
  <si>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</si>
  <si>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</si>
  <si>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</si>
  <si>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</si>
  <si>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</si>
  <si>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</si>
  <si>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</si>
  <si>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</si>
  <si>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</si>
  <si>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</si>
  <si>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</si>
  <si>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</si>
  <si>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</si>
  <si>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</si>
  <si>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</si>
  <si>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</si>
  <si>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</si>
  <si>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</si>
  <si>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</si>
  <si>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</si>
  <si>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</si>
  <si>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</si>
  <si>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</si>
  <si>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</si>
  <si>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</si>
  <si>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</si>
  <si>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</si>
  <si>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</si>
  <si>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</si>
  <si>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</si>
  <si>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</si>
  <si>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</si>
  <si>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</si>
  <si>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</si>
  <si>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</si>
  <si>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</si>
  <si>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</si>
  <si>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</si>
  <si>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</si>
  <si>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</si>
  <si>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</si>
  <si>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</si>
  <si>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</si>
  <si>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</si>
  <si>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</si>
  <si>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</si>
  <si>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</si>
  <si>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</si>
  <si>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</si>
  <si>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</si>
  <si>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</si>
  <si>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</si>
  <si>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</si>
  <si>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</si>
  <si>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</si>
  <si>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</si>
  <si>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</si>
  <si>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</si>
  <si>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</si>
  <si>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</si>
  <si>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</si>
  <si>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</si>
  <si>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</si>
  <si>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</si>
  <si>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</si>
  <si>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</si>
  <si>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</si>
  <si>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</si>
  <si>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</si>
  <si>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</si>
  <si>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</si>
  <si>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</si>
  <si>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</si>
  <si>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</si>
  <si>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</si>
  <si>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</si>
  <si>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</si>
  <si>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</si>
  <si>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</si>
  <si>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</si>
  <si>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</si>
  <si>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</si>
  <si>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</si>
  <si>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</si>
  <si>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</si>
  <si>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</si>
  <si>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</si>
  <si>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</si>
  <si>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</si>
  <si>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</si>
  <si>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</si>
  <si>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</si>
  <si>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</si>
  <si>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</si>
  <si>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</si>
  <si>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</si>
  <si>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</si>
  <si>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</si>
  <si>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</si>
  <si>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</si>
  <si>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</si>
  <si>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</si>
  <si>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</si>
  <si>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</si>
  <si>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</si>
  <si>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</si>
  <si>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</si>
  <si>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</si>
  <si>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</si>
  <si>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</si>
  <si>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</si>
  <si>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</si>
  <si>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</si>
  <si>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</si>
  <si>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</si>
  <si>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</si>
  <si>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</si>
  <si>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</si>
  <si>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</si>
  <si>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</si>
  <si>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</si>
  <si>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</si>
  <si>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</si>
  <si>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</si>
  <si>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</si>
  <si>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</si>
  <si>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</si>
  <si>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</si>
  <si>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</si>
  <si>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</si>
  <si>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</si>
  <si>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</si>
  <si>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</si>
  <si>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</si>
  <si>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</si>
  <si>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</si>
  <si>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</si>
  <si>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</si>
  <si>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</si>
  <si>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</si>
  <si>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</si>
  <si>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</si>
  <si>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</si>
  <si>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</si>
  <si>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</si>
  <si>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</si>
  <si>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</si>
  <si>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</si>
  <si>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</si>
  <si>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</si>
  <si>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</si>
  <si>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</si>
  <si>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</si>
  <si>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</si>
  <si>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</si>
  <si>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</si>
  <si>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</si>
  <si>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</si>
  <si>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</si>
  <si>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</si>
  <si>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</si>
  <si>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</si>
  <si>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</si>
  <si>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</si>
  <si>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</si>
  <si>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</si>
  <si>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</si>
  <si>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</si>
  <si>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</si>
  <si>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</si>
  <si>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</si>
  <si>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</si>
  <si>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</si>
  <si>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</si>
  <si>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</si>
  <si>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</si>
  <si>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</si>
  <si>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</si>
  <si>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</si>
  <si>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</si>
  <si>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</si>
  <si>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</si>
  <si>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</si>
  <si>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</si>
  <si>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</si>
  <si>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</si>
  <si>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</si>
  <si>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</si>
  <si>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</si>
  <si>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</si>
  <si>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</si>
  <si>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</si>
  <si>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</si>
  <si>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</si>
  <si>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</si>
  <si>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</si>
  <si>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</si>
  <si>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</si>
  <si>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</si>
  <si>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</si>
  <si>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</si>
  <si>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</si>
  <si>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</si>
  <si>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</si>
  <si>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</si>
  <si>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</si>
  <si>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</si>
  <si>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</si>
  <si>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</si>
  <si>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</si>
  <si>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</si>
  <si>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</si>
  <si>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</si>
  <si>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</si>
  <si>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</si>
  <si>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</si>
  <si>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</si>
  <si>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</si>
  <si>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</si>
  <si>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</si>
  <si>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</si>
  <si>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</si>
  <si>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</si>
  <si>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</si>
  <si>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</si>
  <si>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</si>
  <si>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</si>
  <si>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</si>
  <si>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</si>
  <si>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</si>
  <si>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</si>
  <si>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</si>
  <si>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</si>
  <si>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</si>
  <si>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</si>
  <si>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</si>
  <si>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</si>
  <si>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</si>
  <si>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</si>
  <si>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</si>
  <si>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</si>
  <si>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</si>
  <si>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</si>
  <si>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</si>
  <si>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</si>
  <si>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</si>
  <si>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</si>
  <si>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</si>
  <si>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</si>
  <si>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</si>
  <si>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</si>
  <si>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</si>
  <si>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</si>
  <si>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</si>
  <si>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</si>
  <si>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</si>
  <si>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</si>
  <si>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</si>
  <si>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</si>
  <si>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</si>
  <si>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</si>
  <si>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</si>
  <si>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</si>
  <si>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</si>
  <si>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</si>
  <si>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</si>
  <si>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</si>
  <si>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</si>
  <si>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</si>
  <si>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</si>
  <si>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</si>
  <si>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</si>
  <si>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</si>
  <si>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</si>
  <si>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</si>
  <si>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</si>
  <si>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</si>
  <si>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</si>
  <si>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</si>
  <si>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</si>
  <si>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</si>
  <si>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</si>
  <si>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</si>
  <si>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</si>
  <si>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</si>
  <si>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</si>
  <si>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</si>
  <si>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</si>
  <si>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</si>
  <si>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</si>
  <si>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</si>
  <si>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</si>
  <si>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</si>
  <si>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</si>
  <si>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</si>
  <si>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</si>
  <si>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</si>
  <si>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</si>
  <si>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</si>
  <si>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</si>
  <si>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</si>
  <si>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</si>
  <si>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</si>
  <si>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</si>
  <si>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</si>
  <si>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</si>
  <si>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</si>
  <si>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</si>
  <si>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</si>
  <si>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</si>
  <si>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</si>
  <si>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</si>
  <si>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</si>
  <si>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</si>
  <si>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</si>
  <si>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</si>
  <si>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</si>
  <si>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</si>
  <si>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</si>
  <si>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</si>
  <si>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</si>
  <si>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</si>
  <si>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</si>
  <si>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</si>
  <si>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</si>
  <si>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</si>
  <si>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</si>
  <si>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</si>
  <si>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</si>
  <si>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</si>
  <si>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</si>
  <si>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</si>
  <si>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</si>
  <si>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</si>
  <si>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</si>
  <si>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</si>
  <si>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</si>
  <si>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</si>
  <si>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</si>
  <si>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</si>
  <si>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</si>
  <si>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</si>
  <si>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</si>
  <si>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</si>
  <si>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</si>
  <si>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</si>
  <si>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</si>
  <si>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</si>
  <si>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</si>
  <si>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</si>
  <si>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</si>
  <si>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</si>
  <si>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</si>
  <si>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</si>
  <si>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</si>
  <si>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</si>
  <si>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</si>
  <si>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</si>
  <si>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</si>
  <si>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</si>
  <si>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</si>
  <si>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</si>
  <si>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</si>
  <si>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</si>
  <si>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</si>
  <si>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</si>
  <si>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</si>
  <si>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</si>
  <si>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</si>
  <si>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</si>
  <si>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</si>
  <si>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</si>
  <si>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</si>
  <si>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</si>
  <si>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</si>
  <si>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</si>
  <si>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</si>
  <si>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</si>
  <si>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</si>
  <si>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</si>
  <si>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</si>
  <si>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</si>
  <si>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</si>
  <si>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</si>
  <si>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</si>
  <si>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</si>
  <si>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</si>
  <si>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</si>
  <si>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</si>
  <si>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</si>
  <si>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</si>
  <si>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</si>
  <si>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</si>
  <si>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</si>
  <si>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</si>
  <si>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</si>
  <si>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</si>
  <si>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</si>
  <si>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</si>
  <si>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</si>
  <si>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</si>
  <si>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</si>
  <si>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</si>
  <si>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</si>
  <si>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</si>
  <si>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</si>
  <si>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</si>
  <si>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</si>
  <si>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</si>
  <si>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</si>
  <si>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</si>
  <si>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</si>
  <si>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</si>
  <si>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</si>
  <si>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</si>
  <si>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</si>
  <si>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</si>
  <si>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</si>
  <si>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</si>
  <si>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</si>
  <si>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</si>
  <si>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</si>
  <si>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</si>
  <si>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</si>
  <si>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</si>
  <si>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</si>
  <si>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</si>
  <si>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</si>
  <si>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</si>
  <si>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</si>
  <si>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</si>
  <si>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</si>
  <si>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</si>
  <si>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</si>
  <si>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</si>
  <si>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</si>
  <si>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</si>
  <si>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</si>
  <si>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</si>
  <si>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</si>
  <si>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</si>
  <si>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</si>
  <si>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</si>
  <si>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</si>
  <si>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</si>
  <si>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</si>
  <si>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</si>
  <si>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</si>
  <si>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</si>
  <si>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</si>
  <si>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</si>
  <si>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</si>
  <si>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</si>
  <si>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</si>
  <si>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</si>
  <si>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</si>
  <si>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</si>
  <si>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</si>
  <si>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</si>
  <si>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</si>
  <si>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</si>
  <si>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</si>
  <si>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</si>
  <si>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</si>
  <si>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</si>
  <si>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</si>
  <si>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</si>
  <si>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</si>
  <si>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</si>
  <si>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</si>
  <si>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</si>
  <si>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</si>
  <si>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</si>
  <si>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</si>
  <si>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</si>
  <si>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</si>
  <si>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</si>
  <si>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</si>
  <si>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</si>
  <si>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</si>
  <si>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</si>
  <si>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</si>
  <si>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</si>
  <si>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</si>
  <si>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</si>
  <si>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</si>
  <si>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</si>
  <si>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</si>
  <si>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</si>
  <si>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</si>
  <si>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</si>
  <si>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</si>
  <si>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</si>
  <si>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</si>
  <si>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</si>
  <si>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</si>
  <si>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</si>
  <si>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</si>
  <si>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</si>
  <si>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</si>
  <si>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</si>
  <si>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</si>
  <si>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</si>
  <si>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</si>
  <si>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</si>
  <si>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</si>
  <si>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</si>
  <si>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</si>
  <si>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</si>
  <si>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</si>
  <si>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</si>
  <si>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</si>
  <si>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</si>
  <si>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</si>
  <si>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</si>
  <si>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</si>
  <si>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</si>
  <si>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</si>
  <si>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</si>
  <si>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</si>
  <si>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</si>
  <si>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</si>
  <si>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</si>
  <si>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</si>
  <si>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</si>
  <si>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</si>
  <si>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</si>
  <si>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</si>
  <si>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</si>
  <si>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</si>
  <si>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</si>
  <si>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</si>
  <si>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</si>
  <si>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</si>
  <si>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</si>
  <si>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</si>
  <si>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</si>
  <si>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</si>
  <si>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</si>
  <si>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</si>
  <si>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</si>
  <si>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</si>
  <si>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</si>
  <si>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</si>
  <si>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</si>
  <si>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</si>
  <si>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</si>
  <si>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</si>
  <si>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</si>
  <si>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</si>
  <si>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</si>
  <si>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</si>
  <si>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</si>
  <si>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</si>
  <si>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</si>
  <si>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</si>
  <si>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</si>
  <si>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</si>
  <si>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</si>
  <si>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</si>
  <si>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</si>
  <si>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</si>
  <si>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</si>
  <si>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</si>
  <si>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</si>
  <si>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</si>
  <si>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</si>
  <si>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</si>
  <si>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</si>
  <si>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</si>
  <si>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</si>
  <si>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</si>
  <si>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</si>
  <si>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</si>
  <si>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</si>
  <si>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</si>
  <si>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</si>
  <si>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</si>
  <si>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</si>
  <si>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</si>
  <si>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</si>
  <si>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</si>
  <si>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</si>
  <si>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</si>
  <si>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</si>
  <si>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</si>
  <si>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</si>
  <si>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</si>
  <si>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</si>
  <si>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</si>
  <si>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</si>
  <si>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</si>
  <si>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</si>
  <si>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</si>
  <si>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</si>
  <si>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</si>
  <si>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</si>
  <si>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</si>
  <si>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</si>
  <si>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</si>
  <si>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</si>
  <si>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</si>
  <si>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</si>
  <si>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</si>
  <si>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</si>
  <si>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</si>
  <si>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</si>
  <si>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</si>
  <si>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</si>
  <si>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</si>
  <si>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</si>
  <si>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</si>
  <si>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</si>
  <si>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</si>
  <si>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</si>
  <si>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</si>
  <si>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</si>
  <si>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</si>
  <si>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</si>
  <si>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</si>
  <si>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</si>
  <si>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</si>
  <si>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</si>
  <si>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</si>
  <si>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</si>
  <si>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</si>
  <si>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</si>
  <si>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</si>
  <si>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</si>
  <si>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</si>
  <si>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</si>
  <si>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</si>
  <si>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</si>
  <si>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</si>
  <si>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</si>
  <si>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</si>
  <si>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</si>
  <si>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</si>
  <si>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</si>
  <si>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</si>
  <si>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</si>
  <si>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</si>
  <si>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</si>
  <si>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</si>
  <si>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</si>
  <si>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</si>
  <si>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</si>
  <si>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</si>
  <si>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</si>
  <si>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</si>
  <si>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</si>
  <si>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</si>
  <si>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</si>
  <si>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</si>
  <si>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</si>
  <si>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</si>
  <si>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</si>
  <si>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</si>
  <si>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</si>
  <si>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</si>
  <si>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</si>
  <si>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</si>
  <si>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</si>
  <si>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</si>
  <si>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</si>
  <si>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</si>
  <si>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</si>
  <si>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</si>
  <si>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</si>
  <si>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</si>
  <si>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</si>
  <si>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</si>
  <si>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</si>
  <si>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</si>
  <si>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</si>
  <si>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</si>
  <si>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</si>
  <si>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</si>
  <si>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</si>
  <si>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</si>
  <si>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</si>
  <si>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</si>
  <si>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</si>
  <si>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</si>
  <si>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</si>
  <si>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</si>
  <si>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</si>
  <si>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</si>
  <si>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</si>
  <si>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</si>
  <si>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</si>
  <si>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</si>
  <si>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</si>
  <si>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</si>
  <si>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</si>
  <si>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</si>
  <si>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</si>
  <si>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</si>
  <si>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</si>
  <si>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</si>
  <si>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</si>
  <si>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</si>
  <si>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</si>
  <si>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</si>
  <si>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</si>
  <si>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</si>
  <si>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</si>
  <si>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</si>
  <si>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</si>
  <si>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</si>
  <si>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</si>
  <si>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</si>
  <si>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</si>
  <si>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</si>
  <si>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</si>
  <si>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</si>
  <si>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</si>
  <si>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</si>
  <si>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</si>
  <si>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</si>
  <si>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</si>
  <si>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</si>
  <si>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</si>
  <si>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</si>
  <si>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</si>
  <si>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</si>
  <si>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</si>
  <si>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</si>
  <si>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</si>
  <si>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</si>
  <si>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</si>
  <si>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</si>
  <si>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</si>
  <si>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</si>
  <si>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</si>
  <si>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</si>
  <si>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</si>
  <si>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</si>
  <si>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</si>
  <si>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</si>
  <si>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</si>
  <si>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</si>
  <si>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</si>
  <si>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</si>
  <si>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</si>
  <si>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</si>
  <si>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</si>
  <si>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</si>
  <si>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</si>
  <si>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</si>
  <si>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</si>
  <si>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</si>
  <si>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</si>
  <si>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</si>
  <si>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</si>
  <si>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</si>
  <si>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</si>
  <si>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</si>
  <si>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</si>
  <si>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</si>
  <si>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</si>
  <si>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</si>
  <si>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</si>
  <si>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</si>
  <si>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</si>
  <si>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</si>
  <si>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</si>
  <si>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</si>
  <si>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</si>
  <si>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</si>
  <si>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</si>
  <si>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</si>
  <si>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</si>
  <si>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</si>
  <si>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</si>
  <si>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</si>
  <si>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</si>
  <si>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</si>
  <si>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</si>
  <si>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</si>
  <si>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</si>
  <si>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</si>
  <si>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</si>
  <si>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</si>
  <si>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</si>
  <si>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</si>
  <si>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</si>
  <si>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</si>
  <si>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</si>
  <si>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</si>
  <si>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</si>
  <si>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</si>
  <si>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</si>
  <si>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</si>
  <si>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</si>
  <si>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</si>
  <si>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</si>
  <si>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</si>
  <si>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</si>
  <si>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</si>
  <si>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</si>
  <si>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</si>
  <si>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</si>
  <si>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</si>
  <si>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</si>
  <si>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</si>
  <si>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</si>
  <si>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</si>
  <si>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</si>
  <si>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</si>
  <si>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</si>
  <si>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</si>
  <si>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</si>
  <si>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</si>
  <si>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</si>
  <si>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</si>
  <si>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</si>
  <si>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</si>
  <si>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</si>
  <si>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</si>
  <si>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</si>
  <si>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</si>
  <si>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</si>
  <si>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</si>
  <si>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</si>
  <si>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</si>
  <si>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</si>
  <si>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</si>
  <si>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</si>
  <si>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</si>
  <si>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</si>
  <si>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</si>
  <si>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</si>
  <si>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</si>
  <si>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</si>
  <si>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</si>
  <si>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</si>
  <si>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</si>
  <si>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</si>
  <si>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</si>
  <si>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</si>
  <si>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</si>
  <si>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</si>
  <si>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</si>
  <si>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</si>
  <si>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</si>
  <si>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</si>
  <si>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</si>
  <si>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</si>
  <si>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</si>
  <si>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</si>
  <si>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</si>
  <si>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</si>
  <si>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</si>
  <si>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</si>
  <si>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</si>
  <si>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</si>
  <si>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</si>
  <si>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</si>
  <si>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</si>
  <si>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</si>
  <si>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</si>
  <si>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</si>
  <si>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</si>
  <si>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</si>
  <si>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</si>
  <si>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</si>
  <si>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</si>
  <si>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</si>
  <si>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</si>
  <si>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</si>
  <si>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</si>
  <si>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</si>
  <si>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</si>
  <si>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</si>
  <si>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</si>
  <si>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</si>
  <si>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</si>
  <si>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</si>
  <si>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</si>
  <si>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</si>
  <si>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</si>
  <si>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</si>
  <si>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</si>
  <si>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</si>
  <si>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</si>
  <si>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</si>
  <si>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</si>
  <si>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</si>
  <si>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</si>
  <si>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</si>
  <si>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</si>
  <si>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</si>
  <si>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</si>
  <si>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</si>
  <si>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</si>
  <si>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</si>
  <si>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</si>
  <si>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</si>
  <si>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</si>
  <si>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</si>
  <si>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</si>
  <si>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</si>
  <si>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</si>
  <si>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</si>
  <si>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</si>
  <si>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</si>
  <si>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</si>
  <si>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</si>
  <si>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</si>
  <si>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</si>
  <si>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</si>
  <si>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</si>
  <si>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</si>
  <si>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</si>
  <si>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</si>
  <si>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</si>
  <si>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</si>
  <si>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</si>
  <si>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</si>
  <si>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</si>
  <si>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</si>
  <si>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</si>
  <si>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</si>
  <si>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</si>
  <si>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</si>
  <si>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</si>
  <si>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</si>
  <si>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</si>
  <si>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</si>
  <si>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</si>
  <si>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</si>
  <si>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</si>
  <si>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</si>
  <si>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</si>
  <si>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</si>
  <si>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</si>
  <si>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</si>
  <si>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</si>
  <si>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</si>
  <si>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</si>
  <si>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</si>
  <si>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</si>
  <si>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</si>
  <si>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</si>
  <si>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</si>
  <si>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</si>
  <si>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</si>
  <si>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</si>
  <si>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</si>
  <si>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</si>
  <si>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</si>
  <si>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</si>
  <si>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</si>
  <si>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</si>
  <si>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</si>
  <si>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</si>
  <si>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</si>
  <si>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</si>
  <si>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</si>
  <si>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</si>
  <si>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</si>
  <si>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</si>
  <si>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</si>
  <si>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</si>
  <si>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</si>
  <si>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</si>
  <si>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</si>
  <si>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</si>
  <si>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</si>
  <si>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</si>
  <si>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</si>
  <si>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</si>
  <si>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</si>
  <si>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</si>
  <si>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</si>
  <si>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</si>
  <si>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</si>
  <si>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</si>
  <si>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</si>
  <si>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</si>
  <si>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</si>
  <si>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</si>
  <si>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</si>
  <si>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</si>
  <si>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</si>
  <si>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</si>
  <si>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</si>
  <si>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</si>
  <si>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</si>
  <si>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</si>
  <si>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</si>
  <si>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</si>
  <si>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</si>
  <si>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</si>
  <si>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</si>
  <si>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</si>
  <si>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</si>
  <si>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</si>
  <si>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</si>
  <si>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</si>
  <si>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</si>
  <si>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</si>
  <si>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</si>
  <si>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</si>
  <si>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</si>
  <si>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</si>
  <si>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</si>
  <si>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</si>
  <si>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</si>
  <si>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</si>
  <si>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</si>
  <si>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</si>
  <si>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</si>
  <si>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</si>
  <si>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</si>
  <si>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</si>
  <si>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</si>
  <si>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</si>
  <si>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</si>
  <si>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</si>
  <si>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</si>
  <si>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</si>
  <si>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</si>
  <si>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</si>
  <si>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</si>
  <si>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</si>
  <si>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</si>
  <si>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</si>
  <si>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</si>
  <si>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</si>
  <si>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</si>
  <si>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</si>
  <si>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</si>
  <si>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</si>
  <si>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</si>
  <si>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</si>
  <si>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</si>
  <si>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</si>
  <si>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</si>
  <si>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</si>
  <si>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</si>
  <si>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</si>
  <si>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</si>
  <si>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</si>
  <si>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</si>
  <si>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</si>
  <si>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</si>
  <si>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</si>
  <si>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</si>
  <si>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</si>
  <si>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</si>
  <si>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</si>
  <si>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</si>
  <si>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</si>
  <si>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</si>
  <si>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</si>
  <si>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</si>
  <si>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</si>
  <si>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</si>
  <si>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</si>
  <si>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</si>
  <si>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</si>
  <si>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</si>
  <si>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</si>
  <si>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</si>
  <si>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</si>
  <si>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</si>
  <si>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</si>
  <si>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</si>
  <si>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</si>
  <si>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</si>
  <si>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</si>
  <si>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</si>
  <si>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</si>
  <si>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</si>
  <si>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</si>
  <si>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</si>
  <si>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</si>
  <si>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</si>
  <si>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</si>
  <si>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</si>
  <si>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</si>
  <si>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</si>
  <si>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</si>
  <si>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</si>
  <si>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</si>
  <si>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</si>
  <si>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</si>
  <si>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</si>
  <si>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</si>
  <si>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</si>
  <si>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</si>
  <si>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</si>
  <si>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</si>
  <si>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</si>
  <si>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</si>
  <si>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</si>
  <si>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</si>
  <si>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</si>
  <si>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</si>
  <si>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</si>
  <si>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</si>
  <si>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</si>
  <si>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</si>
  <si>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</si>
  <si>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</si>
  <si>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</si>
  <si>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</si>
  <si>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</si>
  <si>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</si>
  <si>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</si>
  <si>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</si>
  <si>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</si>
  <si>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</si>
  <si>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</si>
  <si>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</si>
  <si>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</si>
  <si>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</si>
  <si>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</si>
  <si>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</si>
  <si>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</si>
  <si>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</si>
  <si>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</si>
  <si>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</si>
  <si>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</si>
  <si>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</si>
  <si>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</si>
  <si>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</si>
  <si>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</si>
  <si>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</si>
  <si>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</si>
  <si>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</si>
  <si>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</si>
  <si>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</si>
  <si>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</si>
  <si>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</si>
  <si>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</si>
  <si>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</si>
  <si>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</si>
  <si>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</si>
  <si>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</si>
  <si>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</si>
  <si>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</si>
  <si>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</si>
  <si>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</si>
  <si>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</si>
  <si>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</si>
  <si>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</si>
  <si>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</si>
  <si>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</si>
  <si>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</si>
  <si>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</si>
  <si>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</si>
  <si>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</si>
  <si>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</si>
  <si>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</si>
  <si>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</si>
  <si>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</si>
  <si>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</si>
  <si>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</si>
  <si>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</si>
  <si>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</si>
  <si>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</si>
  <si>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</si>
  <si>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</si>
  <si>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</si>
  <si>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</si>
  <si>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</si>
  <si>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</si>
  <si>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</si>
  <si>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</si>
  <si>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</si>
  <si>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</si>
  <si>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</si>
  <si>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</si>
  <si>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</si>
  <si>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</si>
  <si>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</si>
  <si>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</si>
  <si>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</si>
  <si>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</si>
  <si>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</si>
  <si>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</si>
  <si>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</si>
  <si>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</si>
  <si>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</si>
  <si>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</si>
  <si>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</si>
  <si>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</si>
  <si>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</si>
  <si>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</si>
  <si>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</si>
  <si>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</si>
  <si>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</si>
  <si>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</si>
  <si>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</si>
  <si>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</si>
  <si>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</si>
  <si>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</si>
  <si>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</si>
  <si>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</si>
  <si>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</si>
  <si>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</si>
  <si>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</si>
  <si>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</si>
  <si>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</si>
  <si>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</si>
  <si>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</si>
  <si>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</si>
  <si>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</si>
  <si>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</si>
  <si>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</si>
  <si>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</si>
  <si>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</si>
  <si>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</si>
  <si>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</si>
  <si>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</si>
  <si>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</si>
  <si>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</si>
  <si>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</si>
  <si>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</si>
  <si>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</si>
  <si>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</si>
  <si>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</si>
  <si>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</si>
  <si>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</si>
  <si>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</si>
  <si>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</si>
  <si>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</si>
  <si>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</si>
  <si>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</si>
  <si>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</si>
  <si>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</si>
  <si>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</si>
  <si>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</si>
  <si>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</si>
  <si>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</si>
  <si>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</si>
  <si>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</si>
  <si>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</si>
  <si>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</si>
  <si>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</si>
  <si>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</si>
  <si>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</si>
  <si>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</si>
  <si>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</si>
  <si>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</si>
  <si>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</si>
  <si>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</si>
  <si>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</si>
  <si>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</si>
  <si>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</si>
  <si>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</si>
  <si>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</si>
  <si>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</si>
  <si>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</si>
  <si>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</si>
  <si>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</si>
  <si>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</si>
  <si>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</si>
  <si>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</si>
  <si>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</si>
  <si>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</si>
  <si>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</si>
  <si>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</si>
  <si>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</si>
  <si>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</si>
  <si>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</si>
  <si>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</si>
  <si>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</si>
  <si>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</si>
  <si>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</si>
  <si>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</si>
  <si>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</si>
  <si>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</si>
  <si>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</si>
  <si>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</si>
  <si>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</si>
  <si>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</si>
  <si>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</si>
  <si>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</si>
  <si>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</si>
  <si>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</si>
  <si>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</si>
  <si>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</si>
  <si>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</si>
  <si>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</si>
  <si>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</si>
  <si>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</si>
  <si>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</si>
  <si>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</si>
  <si>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</si>
  <si>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</si>
  <si>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</si>
  <si>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</si>
  <si>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</si>
  <si>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</si>
  <si>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</si>
  <si>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</si>
  <si>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</si>
  <si>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</si>
  <si>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</si>
  <si>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</si>
  <si>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</si>
  <si>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</si>
  <si>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</si>
  <si>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</si>
  <si>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</si>
  <si>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</si>
  <si>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</si>
  <si>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</si>
  <si>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</si>
  <si>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</si>
  <si>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</si>
  <si>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</si>
  <si>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</si>
  <si>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</si>
  <si>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</si>
  <si>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</si>
  <si>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</si>
  <si>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</si>
  <si>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</si>
  <si>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</si>
  <si>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</si>
  <si>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</si>
  <si>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</si>
  <si>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</si>
  <si>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</si>
  <si>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</si>
  <si>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</si>
  <si>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</si>
  <si>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</si>
  <si>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</si>
  <si>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</si>
  <si>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</si>
  <si>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</si>
  <si>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</si>
  <si>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</si>
  <si>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</si>
  <si>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</si>
  <si>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</si>
  <si>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</si>
  <si>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</si>
  <si>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</si>
  <si>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</si>
  <si>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</si>
  <si>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</si>
  <si>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</si>
  <si>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</si>
  <si>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</si>
  <si>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</si>
  <si>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</si>
  <si>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</si>
  <si>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</si>
  <si>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</si>
  <si>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</si>
  <si>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</si>
  <si>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</si>
  <si>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</si>
  <si>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</si>
  <si>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</si>
  <si>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</si>
  <si>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</si>
  <si>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</si>
  <si>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</si>
  <si>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</si>
  <si>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</si>
  <si>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</si>
  <si>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</si>
  <si>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</si>
  <si>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</si>
  <si>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</si>
  <si>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</si>
  <si>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</si>
  <si>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</si>
  <si>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</si>
  <si>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</si>
  <si>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</si>
  <si>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</si>
  <si>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</si>
  <si>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</si>
  <si>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</si>
  <si>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</si>
  <si>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</si>
  <si>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</si>
  <si>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</si>
  <si>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</si>
  <si>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</si>
  <si>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</si>
  <si>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</si>
  <si>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</si>
  <si>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</si>
  <si>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</si>
  <si>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</si>
  <si>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</si>
  <si>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</si>
  <si>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</si>
  <si>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</si>
  <si>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</si>
  <si>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</si>
  <si>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</si>
  <si>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</si>
  <si>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</si>
  <si>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</si>
  <si>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</si>
  <si>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</si>
  <si>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</si>
  <si>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</si>
  <si>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</si>
  <si>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</si>
  <si>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</si>
  <si>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</si>
  <si>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</si>
  <si>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</si>
  <si>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</si>
  <si>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</si>
  <si>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</si>
  <si>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</si>
  <si>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</si>
  <si>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</si>
  <si>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</si>
  <si>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</si>
  <si>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</si>
  <si>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</si>
  <si>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</si>
  <si>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</si>
  <si>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</si>
  <si>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</si>
  <si>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</si>
  <si>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</si>
  <si>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</si>
  <si>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</si>
  <si>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</si>
  <si>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</si>
  <si>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</si>
  <si>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</si>
  <si>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</si>
  <si>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</si>
  <si>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</si>
  <si>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</si>
  <si>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</si>
  <si>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</si>
  <si>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</si>
  <si>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</si>
  <si>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</si>
  <si>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</si>
  <si>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</si>
  <si>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</si>
  <si>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</si>
  <si>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</si>
  <si>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</si>
  <si>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</si>
  <si>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</si>
  <si>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</si>
  <si>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</si>
  <si>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</si>
  <si>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</si>
  <si>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</si>
  <si>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</si>
  <si>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</si>
  <si>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</si>
  <si>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</si>
  <si>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</si>
  <si>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</si>
  <si>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</si>
  <si>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</si>
  <si>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</si>
  <si>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</si>
  <si>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</si>
  <si>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</si>
  <si>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</si>
  <si>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</si>
  <si>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</si>
  <si>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</si>
  <si>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</si>
  <si>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</si>
  <si>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</si>
  <si>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</si>
  <si>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</si>
  <si>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</si>
  <si>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</si>
  <si>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</si>
  <si>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</si>
  <si>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</si>
  <si>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</si>
  <si>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</si>
  <si>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</si>
  <si>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</si>
  <si>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</si>
  <si>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</si>
  <si>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</si>
  <si>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</si>
  <si>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</si>
  <si>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</si>
  <si>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</si>
  <si>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</si>
  <si>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</si>
  <si>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</si>
  <si>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</si>
  <si>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</si>
  <si>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</si>
  <si>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</si>
  <si>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</si>
  <si>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</si>
  <si>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</si>
  <si>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</si>
  <si>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</si>
  <si>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</si>
  <si>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</si>
  <si>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</si>
  <si>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</si>
  <si>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</si>
  <si>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</si>
  <si>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</si>
  <si>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</si>
  <si>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</si>
  <si>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</si>
  <si>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</si>
  <si>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</si>
  <si>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</si>
  <si>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</si>
  <si>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</si>
  <si>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</si>
  <si>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</si>
  <si>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</si>
  <si>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</si>
  <si>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</si>
  <si>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</si>
  <si>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</si>
  <si>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</si>
  <si>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</si>
  <si>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</si>
  <si>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</si>
  <si>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</si>
  <si>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</si>
  <si>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</si>
  <si>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</si>
  <si>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</si>
  <si>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</si>
  <si>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</si>
  <si>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</si>
  <si>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</si>
  <si>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</si>
  <si>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</si>
  <si>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</si>
  <si>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</si>
  <si>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</si>
  <si>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</si>
  <si>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</si>
  <si>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</si>
  <si>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</si>
  <si>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</si>
  <si>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</si>
  <si>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</si>
  <si>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</si>
  <si>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</si>
  <si>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</si>
  <si>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</si>
  <si>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</si>
  <si>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</si>
  <si>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</si>
  <si>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</si>
  <si>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</si>
  <si>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</si>
  <si>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</si>
  <si>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</si>
  <si>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</si>
  <si>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</si>
  <si>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</si>
  <si>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</si>
  <si>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</si>
  <si>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</si>
  <si>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</si>
  <si>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</si>
  <si>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</si>
  <si>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</si>
  <si>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</si>
  <si>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</si>
  <si>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</si>
  <si>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</si>
  <si>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</si>
  <si>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</si>
  <si>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</si>
  <si>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</si>
  <si>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</si>
  <si>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</si>
  <si>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</si>
  <si>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</si>
  <si>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</si>
  <si>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</si>
  <si>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</si>
  <si>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</si>
  <si>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</si>
  <si>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</si>
  <si>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</si>
  <si>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</si>
  <si>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</si>
  <si>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</si>
  <si>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</si>
  <si>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</si>
  <si>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</si>
  <si>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</si>
  <si>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</si>
  <si>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</si>
  <si>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</si>
  <si>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</si>
  <si>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</si>
  <si>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</si>
  <si>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</si>
  <si>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</si>
  <si>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</si>
  <si>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</si>
  <si>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</si>
  <si>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</si>
  <si>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</si>
  <si>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</si>
  <si>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</si>
  <si>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</si>
  <si>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</si>
  <si>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</si>
  <si>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</si>
  <si>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</si>
  <si>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</si>
  <si>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</si>
  <si>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</si>
  <si>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</si>
  <si>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</si>
  <si>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</si>
  <si>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</si>
  <si>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</si>
  <si>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</si>
  <si>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</si>
  <si>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</si>
  <si>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</si>
  <si>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</si>
  <si>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</si>
  <si>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</si>
  <si>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</si>
  <si>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</si>
  <si>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</si>
  <si>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</si>
  <si>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</si>
  <si>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</si>
  <si>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</si>
  <si>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</si>
  <si>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</si>
  <si>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</si>
  <si>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</si>
  <si>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</si>
  <si>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</si>
  <si>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</si>
  <si>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</si>
  <si>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</si>
  <si>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</si>
  <si>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</si>
  <si>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</si>
  <si>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</si>
  <si>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</si>
  <si>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</si>
  <si>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</si>
  <si>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</si>
  <si>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</si>
  <si>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</si>
  <si>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</si>
  <si>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</si>
  <si>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</si>
  <si>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</si>
  <si>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</si>
  <si>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</si>
  <si>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</si>
  <si>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</si>
  <si>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</si>
  <si>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</si>
  <si>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</si>
  <si>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</si>
  <si>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</si>
  <si>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</si>
  <si>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</si>
  <si>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</si>
  <si>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</si>
  <si>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</si>
  <si>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</si>
  <si>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</si>
  <si>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</si>
  <si>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</si>
  <si>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</si>
  <si>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</si>
  <si>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</si>
  <si>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</si>
  <si>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</si>
  <si>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</si>
  <si>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</si>
  <si>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</si>
  <si>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</si>
  <si>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</si>
  <si>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</si>
  <si>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</si>
  <si>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</si>
  <si>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</si>
  <si>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</si>
  <si>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</si>
  <si>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</si>
  <si>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</si>
  <si>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</si>
  <si>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</si>
  <si>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</si>
  <si>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</si>
  <si>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</si>
  <si>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</si>
  <si>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</si>
  <si>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</si>
  <si>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</si>
  <si>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</si>
  <si>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</si>
  <si>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</si>
  <si>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</si>
  <si>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</si>
  <si>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</si>
  <si>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</si>
  <si>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</si>
  <si>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</si>
  <si>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</si>
  <si>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</si>
  <si>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</si>
  <si>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</si>
  <si>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</si>
  <si>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</si>
  <si>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</si>
  <si>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</si>
  <si>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</si>
  <si>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</si>
  <si>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</si>
  <si>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</si>
  <si>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</si>
  <si>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</si>
  <si>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</si>
  <si>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</si>
  <si>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</si>
  <si>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</si>
  <si>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</si>
  <si>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</si>
  <si>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</si>
  <si>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</si>
  <si>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</si>
  <si>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</si>
  <si>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</si>
  <si>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</si>
  <si>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</si>
  <si>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</si>
  <si>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</si>
  <si>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</si>
  <si>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</si>
  <si>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</si>
  <si>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</si>
  <si>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</si>
  <si>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</si>
  <si>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</si>
  <si>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</si>
  <si>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</si>
  <si>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</si>
  <si>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</si>
  <si>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</si>
  <si>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</si>
  <si>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</si>
  <si>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</si>
  <si>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</si>
  <si>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</si>
  <si>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</si>
  <si>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</si>
  <si>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</si>
  <si>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</si>
  <si>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</si>
  <si>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</si>
  <si>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</si>
  <si>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</si>
  <si>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</si>
  <si>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</si>
  <si>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</si>
  <si>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</si>
  <si>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</si>
  <si>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</si>
  <si>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</si>
  <si>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</si>
  <si>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</si>
  <si>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</si>
  <si>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</si>
  <si>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</si>
  <si>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</si>
  <si>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</si>
  <si>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</si>
  <si>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</si>
  <si>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</si>
  <si>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</si>
  <si>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</si>
  <si>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</si>
  <si>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</si>
  <si>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</si>
  <si>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</si>
  <si>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</si>
  <si>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</si>
  <si>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</si>
  <si>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</si>
  <si>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</si>
  <si>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</si>
  <si>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</si>
  <si>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</si>
  <si>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</si>
  <si>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</si>
  <si>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</si>
  <si>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</si>
  <si>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</si>
  <si>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</si>
  <si>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</si>
  <si>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</si>
  <si>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</si>
  <si>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</si>
  <si>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</si>
  <si>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</si>
  <si>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</si>
  <si>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</si>
  <si>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</si>
  <si>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</si>
  <si>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</si>
  <si>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</si>
  <si>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</si>
  <si>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</si>
  <si>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</si>
  <si>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</si>
  <si>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</si>
  <si>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</si>
  <si>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</si>
  <si>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</si>
  <si>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</si>
  <si>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</si>
  <si>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</si>
  <si>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</si>
  <si>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</si>
  <si>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</si>
  <si>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</si>
  <si>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</si>
  <si>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</si>
  <si>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</si>
  <si>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</si>
  <si>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</si>
  <si>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</si>
  <si>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</si>
  <si>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</si>
  <si>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</si>
  <si>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</si>
  <si>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</si>
  <si>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</si>
  <si>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</si>
  <si>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</si>
  <si>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</si>
  <si>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</si>
  <si>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</si>
  <si>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</si>
  <si>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</si>
  <si>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</si>
  <si>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</si>
  <si>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</si>
  <si>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</si>
  <si>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</si>
  <si>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</si>
  <si>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</si>
  <si>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</si>
  <si>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</si>
  <si>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</si>
  <si>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</si>
  <si>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</si>
  <si>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</si>
  <si>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</si>
  <si>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</si>
  <si>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</si>
  <si>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</si>
  <si>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</si>
  <si>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</si>
  <si>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</si>
  <si>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</si>
  <si>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</si>
  <si>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</si>
  <si>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</si>
  <si>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</si>
  <si>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</si>
  <si>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</si>
  <si>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</si>
  <si>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</si>
  <si>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</si>
  <si>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</si>
  <si>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</si>
  <si>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</si>
  <si>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</si>
  <si>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</si>
  <si>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</si>
  <si>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</si>
  <si>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</si>
  <si>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</si>
  <si>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</si>
  <si>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</si>
  <si>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</si>
  <si>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</si>
  <si>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</si>
  <si>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</si>
  <si>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</si>
  <si>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</si>
  <si>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</si>
  <si>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</si>
  <si>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</si>
  <si>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</si>
  <si>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</si>
  <si>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</si>
  <si>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</si>
  <si>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</si>
  <si>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</si>
  <si>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</si>
  <si>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</si>
  <si>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</si>
  <si>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</si>
  <si>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</si>
  <si>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</si>
  <si>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</si>
  <si>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</si>
  <si>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</si>
  <si>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</si>
  <si>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</si>
  <si>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</si>
  <si>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</si>
  <si>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</si>
  <si>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</si>
  <si>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</si>
  <si>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</si>
  <si>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</si>
  <si>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</si>
  <si>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</si>
  <si>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</si>
  <si>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</si>
  <si>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</si>
  <si>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</si>
  <si>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</si>
  <si>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</si>
  <si>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</si>
  <si>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</si>
  <si>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</si>
  <si>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</si>
  <si>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</si>
  <si>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</si>
  <si>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</si>
  <si>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</si>
  <si>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</si>
  <si>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</si>
  <si>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</si>
  <si>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</si>
  <si>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</si>
  <si>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</si>
  <si>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</si>
  <si>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</si>
  <si>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</si>
  <si>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</si>
  <si>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</si>
  <si>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</si>
  <si>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</si>
  <si>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</si>
  <si>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</si>
  <si>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</si>
  <si>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</si>
  <si>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</si>
  <si>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</si>
  <si>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</si>
  <si>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</si>
  <si>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</si>
  <si>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</si>
  <si>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</si>
  <si>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</si>
  <si>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</si>
  <si>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</si>
  <si>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</si>
  <si>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</si>
  <si>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</si>
  <si>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</si>
  <si>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</si>
  <si>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</si>
  <si>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</si>
  <si>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</si>
  <si>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</si>
  <si>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</si>
  <si>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</si>
  <si>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</si>
  <si>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</si>
  <si>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</si>
  <si>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</si>
  <si>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</si>
  <si>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</si>
  <si>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</si>
  <si>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</si>
  <si>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</si>
  <si>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</si>
  <si>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</si>
  <si>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</si>
  <si>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</si>
  <si>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</si>
  <si>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</si>
  <si>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</si>
  <si>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</si>
  <si>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</si>
  <si>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</si>
  <si>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</si>
  <si>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</si>
  <si>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</si>
  <si>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</si>
  <si>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</si>
  <si>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</si>
  <si>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</si>
  <si>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</si>
  <si>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</si>
  <si>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</si>
  <si>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</si>
  <si>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</si>
  <si>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</si>
  <si>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</si>
  <si>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</si>
  <si>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</si>
  <si>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</si>
  <si>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</si>
  <si>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</si>
  <si>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</si>
  <si>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</si>
  <si>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</si>
  <si>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</si>
  <si>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</si>
  <si>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</si>
  <si>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</si>
  <si>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</si>
  <si>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</si>
  <si>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</si>
  <si>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</si>
  <si>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</si>
  <si>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</si>
  <si>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</si>
  <si>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</si>
  <si>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</si>
  <si>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</si>
  <si>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</si>
  <si>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</si>
  <si>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</si>
  <si>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</si>
  <si>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</si>
  <si>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</si>
  <si>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</si>
  <si>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</si>
  <si>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</si>
  <si>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</si>
  <si>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</si>
  <si>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</si>
  <si>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</si>
  <si>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</si>
  <si>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</si>
  <si>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</si>
  <si>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</si>
  <si>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</si>
  <si>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</si>
  <si>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</si>
  <si>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</si>
  <si>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</si>
  <si>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</si>
  <si>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</si>
  <si>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</si>
  <si>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</si>
  <si>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</si>
  <si>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</si>
  <si>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</si>
  <si>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</si>
  <si>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</si>
  <si>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</si>
  <si>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</si>
  <si>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</si>
  <si>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</si>
  <si>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</si>
  <si>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</si>
  <si>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</si>
  <si>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</si>
  <si>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</si>
  <si>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</si>
  <si>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</si>
  <si>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</si>
  <si>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</si>
  <si>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</si>
  <si>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</si>
  <si>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</si>
  <si>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</si>
  <si>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</si>
  <si>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</si>
  <si>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</si>
  <si>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</si>
  <si>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</si>
  <si>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</si>
  <si>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</si>
  <si>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</si>
  <si>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</si>
  <si>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</si>
  <si>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</si>
  <si>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</si>
  <si>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</si>
  <si>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</si>
  <si>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</si>
  <si>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</si>
  <si>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</si>
  <si>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</si>
  <si>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</si>
  <si>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</si>
  <si>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</si>
  <si>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</si>
  <si>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</si>
  <si>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</si>
  <si>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</si>
  <si>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</si>
  <si>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</si>
  <si>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</si>
  <si>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</si>
  <si>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</si>
  <si>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</si>
  <si>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</si>
  <si>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</si>
  <si>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</si>
  <si>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</si>
  <si>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</si>
  <si>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</si>
  <si>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</si>
  <si>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</si>
  <si>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</si>
  <si>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</si>
  <si>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</si>
  <si>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</si>
  <si>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</si>
  <si>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</si>
  <si>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</si>
  <si>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</si>
  <si>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</si>
  <si>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</si>
  <si>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</si>
  <si>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</si>
  <si>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</si>
  <si>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</si>
  <si>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</si>
  <si>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</si>
  <si>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</si>
  <si>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</si>
  <si>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</si>
  <si>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</si>
  <si>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</si>
  <si>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</si>
  <si>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</si>
  <si>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</si>
  <si>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</si>
  <si>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</si>
  <si>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</si>
  <si>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</si>
  <si>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</si>
  <si>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</si>
  <si>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</si>
  <si>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</si>
  <si>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</si>
  <si>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</si>
  <si>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</si>
  <si>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</si>
  <si>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</si>
  <si>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</si>
  <si>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</si>
  <si>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</si>
  <si>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</si>
  <si>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</si>
  <si>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</si>
  <si>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</si>
  <si>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</si>
  <si>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</si>
  <si>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</si>
  <si>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</si>
  <si>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</si>
  <si>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</si>
  <si>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</si>
  <si>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</si>
  <si>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</si>
  <si>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</si>
  <si>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</si>
  <si>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</si>
  <si>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</si>
  <si>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</si>
  <si>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</si>
  <si>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</si>
  <si>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</si>
  <si>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</si>
  <si>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</si>
  <si>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</si>
  <si>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</si>
  <si>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</si>
  <si>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</si>
  <si>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</si>
  <si>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</si>
  <si>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</si>
  <si>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</si>
  <si>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</si>
  <si>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</si>
  <si>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</si>
  <si>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</si>
  <si>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</si>
  <si>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</si>
  <si>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</si>
  <si>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</si>
  <si>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</si>
  <si>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</si>
  <si>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</si>
  <si>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</si>
  <si>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</si>
  <si>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</si>
  <si>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</si>
  <si>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</si>
  <si>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</si>
  <si>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</si>
  <si>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</si>
  <si>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</si>
  <si>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</si>
  <si>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</si>
  <si>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</si>
  <si>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</si>
  <si>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</si>
  <si>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</si>
  <si>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</si>
  <si>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</si>
  <si>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</si>
  <si>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</si>
  <si>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</si>
  <si>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</si>
  <si>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</si>
  <si>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</si>
  <si>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</si>
  <si>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</si>
  <si>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</si>
  <si>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</si>
  <si>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</si>
  <si>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</si>
  <si>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</si>
  <si>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</si>
  <si>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</si>
  <si>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</si>
  <si>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</si>
  <si>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</si>
  <si>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</si>
  <si>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</si>
  <si>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</si>
  <si>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</si>
  <si>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</si>
  <si>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</si>
  <si>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</si>
  <si>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</si>
  <si>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</si>
  <si>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</si>
  <si>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</si>
  <si>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</si>
  <si>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</si>
  <si>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</si>
  <si>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</si>
  <si>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</si>
  <si>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</si>
  <si>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</si>
  <si>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</si>
  <si>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</si>
  <si>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</si>
  <si>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</si>
  <si>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</si>
  <si>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</si>
  <si>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</si>
  <si>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</si>
  <si>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</si>
  <si>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</si>
  <si>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</si>
  <si>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</si>
  <si>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</si>
  <si>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</si>
  <si>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</si>
  <si>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</si>
  <si>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</si>
  <si>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</si>
  <si>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</si>
  <si>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</si>
  <si>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</si>
  <si>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</si>
  <si>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</si>
  <si>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</si>
  <si>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</si>
  <si>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</si>
  <si>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</si>
  <si>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</si>
  <si>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</si>
  <si>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</si>
  <si>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</si>
  <si>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</si>
  <si>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</si>
  <si>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</si>
  <si>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</si>
  <si>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</si>
  <si>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</si>
  <si>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</si>
  <si>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</si>
  <si>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</si>
  <si>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</si>
  <si>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</si>
  <si>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</si>
  <si>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</si>
  <si>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</si>
  <si>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</si>
  <si>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</si>
  <si>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</si>
  <si>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</si>
  <si>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</si>
  <si>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</si>
  <si>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</si>
  <si>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</si>
  <si>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</si>
  <si>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</si>
  <si>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</si>
  <si>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</si>
  <si>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</si>
  <si>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</si>
  <si>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</si>
  <si>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</si>
  <si>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</si>
  <si>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</si>
  <si>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</si>
  <si>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</si>
  <si>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</si>
  <si>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</si>
  <si>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</si>
  <si>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</si>
  <si>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</si>
  <si>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</si>
  <si>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</si>
  <si>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</si>
  <si>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</si>
  <si>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</si>
  <si>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</si>
  <si>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</si>
  <si>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</si>
  <si>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</si>
  <si>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</si>
  <si>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</si>
  <si>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</si>
  <si>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</si>
  <si>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</si>
  <si>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</si>
  <si>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</si>
  <si>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</si>
  <si>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</si>
  <si>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</si>
  <si>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</si>
  <si>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</si>
  <si>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</si>
  <si>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</si>
  <si>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</si>
  <si>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</si>
  <si>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</si>
  <si>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</si>
  <si>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</si>
  <si>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</si>
  <si>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</si>
  <si>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</si>
  <si>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</si>
  <si>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</si>
  <si>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</si>
  <si>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</si>
  <si>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</si>
  <si>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</si>
  <si>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</si>
  <si>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</si>
  <si>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</si>
  <si>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</si>
  <si>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</si>
  <si>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</si>
  <si>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</si>
  <si>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</si>
  <si>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</si>
  <si>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</si>
  <si>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</si>
  <si>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</si>
  <si>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</si>
  <si>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</si>
  <si>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</si>
  <si>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</si>
  <si>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</si>
  <si>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</si>
  <si>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</si>
  <si>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</si>
  <si>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</si>
  <si>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</si>
  <si>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</si>
  <si>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</si>
  <si>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</si>
  <si>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</si>
  <si>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</si>
  <si>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</si>
  <si>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</si>
  <si>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</si>
  <si>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</si>
  <si>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</si>
  <si>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</si>
  <si>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</si>
  <si>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</si>
  <si>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</si>
  <si>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</si>
  <si>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</si>
  <si>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</si>
  <si>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</si>
  <si>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</si>
  <si>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</si>
  <si>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</si>
  <si>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</si>
  <si>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</si>
  <si>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</si>
  <si>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</si>
  <si>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</si>
  <si>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</si>
  <si>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</si>
  <si>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</si>
  <si>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</si>
  <si>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</si>
  <si>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</si>
  <si>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</si>
  <si>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</si>
  <si>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</si>
  <si>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</si>
  <si>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</si>
  <si>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</si>
  <si>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</si>
  <si>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</si>
  <si>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</si>
  <si>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</si>
  <si>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</si>
  <si>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</si>
  <si>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</si>
  <si>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</si>
  <si>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</si>
  <si>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</si>
  <si>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</si>
  <si>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</si>
  <si>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</si>
  <si>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</si>
  <si>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</si>
  <si>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</si>
  <si>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</si>
  <si>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</si>
  <si>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</si>
  <si>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</si>
  <si>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</si>
  <si>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</si>
  <si>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</si>
  <si>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</si>
  <si>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</si>
  <si>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</si>
  <si>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</si>
  <si>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</si>
  <si>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</si>
  <si>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</si>
  <si>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</si>
  <si>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</si>
  <si>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</si>
  <si>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</si>
  <si>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</si>
  <si>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</si>
  <si>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</si>
  <si>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</si>
  <si>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</si>
  <si>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</si>
  <si>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</si>
  <si>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</si>
  <si>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</si>
  <si>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</si>
  <si>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</si>
  <si>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</si>
  <si>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</si>
  <si>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</si>
  <si>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</si>
  <si>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</si>
  <si>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</si>
  <si>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</si>
  <si>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</si>
  <si>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</si>
  <si>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</si>
  <si>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</si>
  <si>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</si>
  <si>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</si>
  <si>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</si>
  <si>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</si>
  <si>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</si>
  <si>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</si>
  <si>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</si>
  <si>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</si>
  <si>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</si>
  <si>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</si>
  <si>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</si>
  <si>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</si>
  <si>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</si>
  <si>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</si>
  <si>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</si>
  <si>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</si>
  <si>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</si>
  <si>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</si>
  <si>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</si>
  <si>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</si>
  <si>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</si>
  <si>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</si>
  <si>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</si>
  <si>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</si>
  <si>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</si>
  <si>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</si>
  <si>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</si>
  <si>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</si>
  <si>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</si>
  <si>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</si>
  <si>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</si>
  <si>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</si>
  <si>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</si>
  <si>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</si>
  <si>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</si>
  <si>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</si>
  <si>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</si>
  <si>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</si>
  <si>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</si>
  <si>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</si>
  <si>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</si>
  <si>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</si>
  <si>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</si>
  <si>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</si>
  <si>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</si>
  <si>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</si>
  <si>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</si>
  <si>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</si>
  <si>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</si>
  <si>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</si>
  <si>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</si>
  <si>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</si>
  <si>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</si>
  <si>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</si>
  <si>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</si>
  <si>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</si>
  <si>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</si>
  <si>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</si>
  <si>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</si>
  <si>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</si>
  <si>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</si>
  <si>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</si>
  <si>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</si>
  <si>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</si>
  <si>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</si>
  <si>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</si>
  <si>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</si>
  <si>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</si>
  <si>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</si>
  <si>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</si>
  <si>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</si>
  <si>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</si>
  <si>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</si>
  <si>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</si>
  <si>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</si>
  <si>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</si>
  <si>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</si>
  <si>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</si>
  <si>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</si>
  <si>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</si>
  <si>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</si>
  <si>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</si>
  <si>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</si>
  <si>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</si>
  <si>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</si>
  <si>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</si>
  <si>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</si>
  <si>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</si>
  <si>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</si>
  <si>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</si>
  <si>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</si>
  <si>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</si>
  <si>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</si>
  <si>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</si>
  <si>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</si>
  <si>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</si>
  <si>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</si>
  <si>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</si>
  <si>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</si>
  <si>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</si>
  <si>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</si>
  <si>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</si>
  <si>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</si>
  <si>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</si>
  <si>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</si>
  <si>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</si>
  <si>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</si>
  <si>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</si>
  <si>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</si>
  <si>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</si>
  <si>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</si>
  <si>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</si>
  <si>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</si>
  <si>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</si>
  <si>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</si>
  <si>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</si>
  <si>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</si>
  <si>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</si>
  <si>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</si>
  <si>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</si>
  <si>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</si>
  <si>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</si>
  <si>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</si>
  <si>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</si>
  <si>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</si>
  <si>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</si>
  <si>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</si>
  <si>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</si>
  <si>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</si>
  <si>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</si>
  <si>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</si>
  <si>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</si>
  <si>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</si>
  <si>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</si>
  <si>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</si>
  <si>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</si>
  <si>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</si>
  <si>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</si>
  <si>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</si>
  <si>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</si>
  <si>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</si>
  <si>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</si>
  <si>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</si>
  <si>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</si>
  <si>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</si>
  <si>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</si>
  <si>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</si>
  <si>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</si>
  <si>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</si>
  <si>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</si>
  <si>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</si>
  <si>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</si>
  <si>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</si>
  <si>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</si>
  <si>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</si>
  <si>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</si>
  <si>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</si>
  <si>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</si>
  <si>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</si>
  <si>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</si>
  <si>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</si>
  <si>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</si>
  <si>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</si>
  <si>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</si>
  <si>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</si>
  <si>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</si>
  <si>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</si>
  <si>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</si>
  <si>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</si>
  <si>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</si>
  <si>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</si>
  <si>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</si>
  <si>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</si>
  <si>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</si>
  <si>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</si>
  <si>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</si>
  <si>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</si>
  <si>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</si>
  <si>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</si>
  <si>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</si>
  <si>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</si>
  <si>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</si>
  <si>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</si>
  <si>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</si>
  <si>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</si>
  <si>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</si>
  <si>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</si>
  <si>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</si>
  <si>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</si>
  <si>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</si>
  <si>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</si>
  <si>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</si>
  <si>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</si>
  <si>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</si>
  <si>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</si>
  <si>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</si>
  <si>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</si>
  <si>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</si>
  <si>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</si>
  <si>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</si>
  <si>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</si>
  <si>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</si>
  <si>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</si>
  <si>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</si>
  <si>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</si>
  <si>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</si>
  <si>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</si>
  <si>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</si>
  <si>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</si>
  <si>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</si>
  <si>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</si>
  <si>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</si>
  <si>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</si>
  <si>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</si>
  <si>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</si>
  <si>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</si>
  <si>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</si>
  <si>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</si>
  <si>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</si>
  <si>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</si>
  <si>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</si>
  <si>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</si>
  <si>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</si>
  <si>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</si>
  <si>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</si>
  <si>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</si>
  <si>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</si>
  <si>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</si>
  <si>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</si>
  <si>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</si>
  <si>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</si>
  <si>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</si>
  <si>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</si>
  <si>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</si>
  <si>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</si>
  <si>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</si>
  <si>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</si>
  <si>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</si>
  <si>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</si>
  <si>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</si>
  <si>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</si>
  <si>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</si>
  <si>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</si>
  <si>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</si>
  <si>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</si>
  <si>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</si>
  <si>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</si>
  <si>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</si>
  <si>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</si>
  <si>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</si>
  <si>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</si>
  <si>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</si>
  <si>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</si>
  <si>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</si>
  <si>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</si>
  <si>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</si>
  <si>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</si>
  <si>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</si>
  <si>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</si>
  <si>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</si>
  <si>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</si>
  <si>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</si>
  <si>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</si>
  <si>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</si>
  <si>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</si>
  <si>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</si>
  <si>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</si>
  <si>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</si>
  <si>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</si>
  <si>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</si>
  <si>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</si>
  <si>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</si>
  <si>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</si>
  <si>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</si>
  <si>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</si>
  <si>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</si>
  <si>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</si>
  <si>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</si>
  <si>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</si>
  <si>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</si>
  <si>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</si>
  <si>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</si>
  <si>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</si>
  <si>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</si>
  <si>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</si>
  <si>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</si>
  <si>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</si>
  <si>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</si>
  <si>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</si>
  <si>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</si>
  <si>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</si>
  <si>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</si>
  <si>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</si>
  <si>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</si>
  <si>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</si>
  <si>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</si>
  <si>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</si>
  <si>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</si>
  <si>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</si>
  <si>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</si>
  <si>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</si>
  <si>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</si>
  <si>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</si>
  <si>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</si>
  <si>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</si>
  <si>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</si>
  <si>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</si>
  <si>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</si>
  <si>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</si>
  <si>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</si>
  <si>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</si>
  <si>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</si>
  <si>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</si>
  <si>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</si>
  <si>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</si>
  <si>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</si>
  <si>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</si>
  <si>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</si>
  <si>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</si>
  <si>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</si>
  <si>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</si>
  <si>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</si>
  <si>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</si>
  <si>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</si>
  <si>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</si>
  <si>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</si>
  <si>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</si>
  <si>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</si>
  <si>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</si>
  <si>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</si>
  <si>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</si>
  <si>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</si>
  <si>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</si>
  <si>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</si>
  <si>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</si>
  <si>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</si>
  <si>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</si>
  <si>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</si>
  <si>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</si>
  <si>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</si>
  <si>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</si>
  <si>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</si>
  <si>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</si>
  <si>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</si>
  <si>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</si>
  <si>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</si>
  <si>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</si>
  <si>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</si>
  <si>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</si>
  <si>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</si>
  <si>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</si>
  <si>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</si>
  <si>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</si>
  <si>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</si>
  <si>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</si>
  <si>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</si>
  <si>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</si>
  <si>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</si>
  <si>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</si>
  <si>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</si>
  <si>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</si>
  <si>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</si>
  <si>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</si>
  <si>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</si>
  <si>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</si>
  <si>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</si>
  <si>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</si>
  <si>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</si>
  <si>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</si>
  <si>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</si>
  <si>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</si>
  <si>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</si>
  <si>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</si>
  <si>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</si>
  <si>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</si>
  <si>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</si>
  <si>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</si>
  <si>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</si>
  <si>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</si>
  <si>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</si>
  <si>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</si>
  <si>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</si>
  <si>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</si>
  <si>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</si>
  <si>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</si>
  <si>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</si>
  <si>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</si>
  <si>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</si>
  <si>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</si>
  <si>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</si>
  <si>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</si>
  <si>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</si>
  <si>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</si>
  <si>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</si>
  <si>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</si>
  <si>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</si>
  <si>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</si>
  <si>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</si>
  <si>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</si>
  <si>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</si>
  <si>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</si>
  <si>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</si>
  <si>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</si>
  <si>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</si>
  <si>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</si>
  <si>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</si>
  <si>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</si>
  <si>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</si>
  <si>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</si>
  <si>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</si>
  <si>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</si>
  <si>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</si>
  <si>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</si>
  <si>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</si>
  <si>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</si>
  <si>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</si>
  <si>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</si>
  <si>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</si>
  <si>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</si>
  <si>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</si>
  <si>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</si>
  <si>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</si>
  <si>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</si>
  <si>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</si>
  <si>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</si>
  <si>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</si>
  <si>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</si>
  <si>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</si>
  <si>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</si>
  <si>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</si>
  <si>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</si>
  <si>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</si>
  <si>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</si>
  <si>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</si>
  <si>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</si>
  <si>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</si>
  <si>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</si>
  <si>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</si>
  <si>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</si>
  <si>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</si>
  <si>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</si>
  <si>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</si>
  <si>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</si>
  <si>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</si>
  <si>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</si>
  <si>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</si>
  <si>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</si>
  <si>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</si>
  <si>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</si>
  <si>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</si>
  <si>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</si>
  <si>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</si>
  <si>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</si>
  <si>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</si>
  <si>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</si>
  <si>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</si>
  <si>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</si>
  <si>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</si>
  <si>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</si>
  <si>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</si>
  <si>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</si>
  <si>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</si>
  <si>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</si>
  <si>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</si>
  <si>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</si>
  <si>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</si>
  <si>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</si>
  <si>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</si>
  <si>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</si>
  <si>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</si>
  <si>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</si>
  <si>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</si>
  <si>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</si>
  <si>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</si>
  <si>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</si>
  <si>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</si>
  <si>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</si>
  <si>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</si>
  <si>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</si>
  <si>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</si>
  <si>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</si>
  <si>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</si>
  <si>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</si>
  <si>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</si>
  <si>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</si>
  <si>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</si>
  <si>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</si>
  <si>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</si>
  <si>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</si>
  <si>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</si>
  <si>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</si>
  <si>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</si>
  <si>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</si>
  <si>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</si>
  <si>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</si>
  <si>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</si>
  <si>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</si>
  <si>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</si>
  <si>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</si>
  <si>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</si>
  <si>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</si>
  <si>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</si>
  <si>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</si>
  <si>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</si>
  <si>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</si>
  <si>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</si>
  <si>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</si>
  <si>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</si>
  <si>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</si>
  <si>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</si>
  <si>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</si>
  <si>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</si>
  <si>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</si>
  <si>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</si>
  <si>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</si>
  <si>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</si>
  <si>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</si>
  <si>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</si>
  <si>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</si>
  <si>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</si>
  <si>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</si>
  <si>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</si>
  <si>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</si>
  <si>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</si>
  <si>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</si>
  <si>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</si>
  <si>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</si>
  <si>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</si>
  <si>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</si>
  <si>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</si>
  <si>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</si>
  <si>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</si>
  <si>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</si>
  <si>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</si>
  <si>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</si>
  <si>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</si>
  <si>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</si>
  <si>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</si>
  <si>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</si>
  <si>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</si>
  <si>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</si>
  <si>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</si>
  <si>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</si>
  <si>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</si>
  <si>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</si>
  <si>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</si>
  <si>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</si>
  <si>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</si>
  <si>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</si>
  <si>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</si>
  <si>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</si>
  <si>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</si>
  <si>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</si>
  <si>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</si>
  <si>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</si>
  <si>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</si>
  <si>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</si>
  <si>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</si>
  <si>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</si>
  <si>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</si>
  <si>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</si>
  <si>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</si>
  <si>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</si>
  <si>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</si>
  <si>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</si>
  <si>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</si>
  <si>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</si>
  <si>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</si>
  <si>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</si>
  <si>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</si>
  <si>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</si>
  <si>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</si>
  <si>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</si>
  <si>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</si>
  <si>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</si>
  <si>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</si>
  <si>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</si>
  <si>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</si>
  <si>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</si>
  <si>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</si>
  <si>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</si>
  <si>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</si>
  <si>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</si>
  <si>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</si>
  <si>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</si>
  <si>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</si>
  <si>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</si>
  <si>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</si>
  <si>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</si>
  <si>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</si>
  <si>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</si>
  <si>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</si>
  <si>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</si>
  <si>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</si>
  <si>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</si>
  <si>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</si>
  <si>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</si>
  <si>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</si>
  <si>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</si>
  <si>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</si>
  <si>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</si>
  <si>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</si>
  <si>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</si>
  <si>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</si>
  <si>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</si>
  <si>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</si>
  <si>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</si>
  <si>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</si>
  <si>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</si>
  <si>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</si>
  <si>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</si>
  <si>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</si>
  <si>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</si>
  <si>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</si>
  <si>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</si>
  <si>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</si>
  <si>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</si>
  <si>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</si>
  <si>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</si>
  <si>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</si>
  <si>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</si>
  <si>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</si>
  <si>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</si>
  <si>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</si>
  <si>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</si>
  <si>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</si>
  <si>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</si>
  <si>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</si>
  <si>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</si>
  <si>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</si>
  <si>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</si>
  <si>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</si>
  <si>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</si>
  <si>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</si>
  <si>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</si>
  <si>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</si>
  <si>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</si>
  <si>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</si>
  <si>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</si>
  <si>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</si>
  <si>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</si>
  <si>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</si>
  <si>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</si>
  <si>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</si>
  <si>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</si>
  <si>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</si>
  <si>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</si>
  <si>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</si>
  <si>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</si>
  <si>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</si>
  <si>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</si>
  <si>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</si>
  <si>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</si>
  <si>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</si>
  <si>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</si>
  <si>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</si>
  <si>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</si>
  <si>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</si>
  <si>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</si>
  <si>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</si>
  <si>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</si>
  <si>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</si>
  <si>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</si>
  <si>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</si>
  <si>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</si>
  <si>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</si>
  <si>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</si>
  <si>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</si>
  <si>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</si>
  <si>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</si>
  <si>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</si>
  <si>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</si>
  <si>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</si>
  <si>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</si>
  <si>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</si>
  <si>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</si>
  <si>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</si>
  <si>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</si>
  <si>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</si>
  <si>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</si>
  <si>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</si>
  <si>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</si>
  <si>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</si>
  <si>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</si>
  <si>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</si>
  <si>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</si>
  <si>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</si>
  <si>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</si>
  <si>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</si>
  <si>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</si>
  <si>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</si>
  <si>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</si>
  <si>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</si>
  <si>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</si>
  <si>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</si>
  <si>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</si>
  <si>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</si>
  <si>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</si>
  <si>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</si>
  <si>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</si>
  <si>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</si>
  <si>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</si>
  <si>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</si>
  <si>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</si>
  <si>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</si>
  <si>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</si>
  <si>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</si>
  <si>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</si>
  <si>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</si>
  <si>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</si>
  <si>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</si>
  <si>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</si>
  <si>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</si>
  <si>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</si>
  <si>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</si>
  <si>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</si>
  <si>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</si>
  <si>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</si>
  <si>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</si>
  <si>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</si>
  <si>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</si>
  <si>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</si>
  <si>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</si>
  <si>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</si>
  <si>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</si>
  <si>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</si>
  <si>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</si>
  <si>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</si>
  <si>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</si>
  <si>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</si>
  <si>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</si>
  <si>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</si>
  <si>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</si>
  <si>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</si>
  <si>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</si>
  <si>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</si>
  <si>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</si>
  <si>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</si>
  <si>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</si>
  <si>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</si>
  <si>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</si>
  <si>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</si>
  <si>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</si>
  <si>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</si>
  <si>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</si>
  <si>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</si>
  <si>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</si>
  <si>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</si>
  <si>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</si>
  <si>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</si>
  <si>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</si>
  <si>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</si>
  <si>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</si>
  <si>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</si>
  <si>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</si>
  <si>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</si>
  <si>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</si>
  <si>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</si>
  <si>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</si>
  <si>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</si>
  <si>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</si>
  <si>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</si>
  <si>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</si>
  <si>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</si>
  <si>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</si>
  <si>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</si>
  <si>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</si>
  <si>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</si>
  <si>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</si>
  <si>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</si>
  <si>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</si>
  <si>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</si>
  <si>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</si>
  <si>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</si>
  <si>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</si>
  <si>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</si>
  <si>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</si>
  <si>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</si>
  <si>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</si>
  <si>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</si>
  <si>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</si>
  <si>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</si>
  <si>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</si>
  <si>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</si>
  <si>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</si>
  <si>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</si>
  <si>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</si>
  <si>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</si>
  <si>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</si>
  <si>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</si>
  <si>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</si>
  <si>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</si>
  <si>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</si>
  <si>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</si>
  <si>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</si>
  <si>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</si>
  <si>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</si>
  <si>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</si>
  <si>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</si>
  <si>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</si>
  <si>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</si>
  <si>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</si>
  <si>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</si>
  <si>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</si>
  <si>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</si>
  <si>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</si>
  <si>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</si>
  <si>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</si>
  <si>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</si>
  <si>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</si>
  <si>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</si>
  <si>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</si>
  <si>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</si>
  <si>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</si>
  <si>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</si>
  <si>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</si>
  <si>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</si>
  <si>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</si>
  <si>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</si>
  <si>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</si>
  <si>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</si>
  <si>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</si>
  <si>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</si>
  <si>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</si>
  <si>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</si>
  <si>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</si>
  <si>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</si>
  <si>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</si>
  <si>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</si>
  <si>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</si>
  <si>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</si>
  <si>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</si>
  <si>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</si>
  <si>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</si>
  <si>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</si>
  <si>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</si>
  <si>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</si>
  <si>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</si>
  <si>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</si>
  <si>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</si>
  <si>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</si>
  <si>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</si>
  <si>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</si>
  <si>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</si>
  <si>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</si>
  <si>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</si>
  <si>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</si>
  <si>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</si>
  <si>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</si>
  <si>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</si>
  <si>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</si>
  <si>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</si>
  <si>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</si>
  <si>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</si>
  <si>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</si>
  <si>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</si>
  <si>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</si>
  <si>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</si>
  <si>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</si>
  <si>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</si>
  <si>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</si>
  <si>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</si>
  <si>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</si>
  <si>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</si>
  <si>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</si>
  <si>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</si>
  <si>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</si>
  <si>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</si>
  <si>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</si>
  <si>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</si>
  <si>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</si>
  <si>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</si>
  <si>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</si>
  <si>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</si>
  <si>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</si>
  <si>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</si>
  <si>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</si>
  <si>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</si>
  <si>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</si>
  <si>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</si>
  <si>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</si>
  <si>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</si>
  <si>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</si>
  <si>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</si>
  <si>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</si>
  <si>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</si>
  <si>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</si>
  <si>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</si>
  <si>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</si>
  <si>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</si>
  <si>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</si>
  <si>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</si>
  <si>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</si>
  <si>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</si>
  <si>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</si>
  <si>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</si>
  <si>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</si>
  <si>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</si>
  <si>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</si>
  <si>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</si>
  <si>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</si>
  <si>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</si>
  <si>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</si>
  <si>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</si>
  <si>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</si>
  <si>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</si>
  <si>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</si>
  <si>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</si>
  <si>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</si>
  <si>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</si>
  <si>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</si>
  <si>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</si>
  <si>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</si>
  <si>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</si>
  <si>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</si>
  <si>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</si>
  <si>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</si>
  <si>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</si>
  <si>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</si>
  <si>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</si>
  <si>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</si>
  <si>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</si>
  <si>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</si>
  <si>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</si>
  <si>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</si>
  <si>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</si>
  <si>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</si>
  <si>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</si>
  <si>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</si>
  <si>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</si>
  <si>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</si>
  <si>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</si>
  <si>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</si>
  <si>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</si>
  <si>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</si>
  <si>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</si>
  <si>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</si>
  <si>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</si>
  <si>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</si>
  <si>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</si>
  <si>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</si>
  <si>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</si>
  <si>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</si>
  <si>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</si>
  <si>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</si>
  <si>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</si>
  <si>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</si>
  <si>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</si>
  <si>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</si>
  <si>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</si>
  <si>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</si>
  <si>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</si>
  <si>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</si>
  <si>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</si>
  <si>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</si>
  <si>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</si>
  <si>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</si>
  <si>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</si>
  <si>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</si>
  <si>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</si>
  <si>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</si>
  <si>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</si>
  <si>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</si>
  <si>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</si>
  <si>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</si>
  <si>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</si>
  <si>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</si>
  <si>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</si>
  <si>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</si>
  <si>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</si>
  <si>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</si>
  <si>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</si>
  <si>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</si>
  <si>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</si>
  <si>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</si>
  <si>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</si>
  <si>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</si>
  <si>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</si>
  <si>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</si>
  <si>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</si>
  <si>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</si>
  <si>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</si>
  <si>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</si>
  <si>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</si>
  <si>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</si>
  <si>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</si>
  <si>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</si>
  <si>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</si>
  <si>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</si>
  <si>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</si>
  <si>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</si>
  <si>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</si>
  <si>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</si>
  <si>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</si>
  <si>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</si>
  <si>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</si>
  <si>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</si>
  <si>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</si>
  <si>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</si>
  <si>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</si>
  <si>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</si>
  <si>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</si>
  <si>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</si>
  <si>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</si>
  <si>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</si>
  <si>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</si>
  <si>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</si>
  <si>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</si>
  <si>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</si>
  <si>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</si>
  <si>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</si>
  <si>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</si>
  <si>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</si>
  <si>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</si>
  <si>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</si>
  <si>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</si>
  <si>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</si>
  <si>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</si>
  <si>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</si>
  <si>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</si>
  <si>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</si>
  <si>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</si>
  <si>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</si>
  <si>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</si>
  <si>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</si>
  <si>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</si>
  <si>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</si>
  <si>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</si>
  <si>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</si>
  <si>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</si>
  <si>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</si>
  <si>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</si>
  <si>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</si>
  <si>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</si>
  <si>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</si>
  <si>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</si>
  <si>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</si>
  <si>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</si>
  <si>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</si>
  <si>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</si>
  <si>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</si>
  <si>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</si>
  <si>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</si>
  <si>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</si>
  <si>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</si>
  <si>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</si>
  <si>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</si>
  <si>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</si>
  <si>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</si>
  <si>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</si>
  <si>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</si>
  <si>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</si>
  <si>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</si>
  <si>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</si>
  <si>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</si>
  <si>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</si>
  <si>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</si>
  <si>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</si>
  <si>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</si>
  <si>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</si>
  <si>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</si>
  <si>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</si>
  <si>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</si>
  <si>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</si>
  <si>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</si>
  <si>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</si>
  <si>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</si>
  <si>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</si>
  <si>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</si>
  <si>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</si>
  <si>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</si>
  <si>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</si>
  <si>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</si>
  <si>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</si>
  <si>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</si>
  <si>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</si>
  <si>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</si>
  <si>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</si>
  <si>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</si>
  <si>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</si>
  <si>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</si>
  <si>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</si>
  <si>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</si>
  <si>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</si>
  <si>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</si>
  <si>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</si>
  <si>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</si>
  <si>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</si>
  <si>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</si>
  <si>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</si>
  <si>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</si>
  <si>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</si>
  <si>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</si>
  <si>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</si>
  <si>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</si>
  <si>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</si>
  <si>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</si>
  <si>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</si>
  <si>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</si>
  <si>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</si>
  <si>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</si>
  <si>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</si>
  <si>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</si>
  <si>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</si>
  <si>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</si>
  <si>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</si>
  <si>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</si>
  <si>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</si>
  <si>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</si>
  <si>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</si>
  <si>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</si>
  <si>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</si>
  <si>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</si>
  <si>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</si>
  <si>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</si>
  <si>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</si>
  <si>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</si>
  <si>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</si>
  <si>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</si>
  <si>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</si>
  <si>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</si>
  <si>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</si>
  <si>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</si>
  <si>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</si>
  <si>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</si>
  <si>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</si>
  <si>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</si>
  <si>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</si>
  <si>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</si>
  <si>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</si>
  <si>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</si>
  <si>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</si>
  <si>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</si>
  <si>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</si>
  <si>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</si>
  <si>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</si>
  <si>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</si>
  <si>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</si>
  <si>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</si>
  <si>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</si>
  <si>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</si>
  <si>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</si>
  <si>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</si>
  <si>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</si>
  <si>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</si>
  <si>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</si>
  <si>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</si>
  <si>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</si>
  <si>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</si>
  <si>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</si>
  <si>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</si>
  <si>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</si>
  <si>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</si>
  <si>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</si>
  <si>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</si>
  <si>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</si>
  <si>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</si>
  <si>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</si>
  <si>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</si>
  <si>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</si>
  <si>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</si>
  <si>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</si>
  <si>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</si>
  <si>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</si>
  <si>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</si>
  <si>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</si>
  <si>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</si>
  <si>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</si>
  <si>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</si>
  <si>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</si>
  <si>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</si>
  <si>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</si>
  <si>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</si>
  <si>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</si>
  <si>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</si>
  <si>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</si>
  <si>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</si>
  <si>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</si>
  <si>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</si>
  <si>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</si>
  <si>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</si>
  <si>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</si>
  <si>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</si>
  <si>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</si>
  <si>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</si>
  <si>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</si>
  <si>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</si>
  <si>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</si>
  <si>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</si>
  <si>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</si>
  <si>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</si>
  <si>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</si>
  <si>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</si>
  <si>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</si>
  <si>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</si>
  <si>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</si>
  <si>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</si>
  <si>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</si>
  <si>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</si>
  <si>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</si>
  <si>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</si>
  <si>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</si>
  <si>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</si>
  <si>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</si>
  <si>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</si>
  <si>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</si>
  <si>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</si>
  <si>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</si>
  <si>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</si>
  <si>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</si>
  <si>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</si>
  <si>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</si>
  <si>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</si>
  <si>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</si>
  <si>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</si>
  <si>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</si>
  <si>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</si>
  <si>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</si>
  <si>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</si>
  <si>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</si>
  <si>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</si>
  <si>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</si>
  <si>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</si>
  <si>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</si>
  <si>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</si>
  <si>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</si>
  <si>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</si>
  <si>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</si>
  <si>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</si>
  <si>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</si>
  <si>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</si>
  <si>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</si>
  <si>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</si>
  <si>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</si>
  <si>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</si>
  <si>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</si>
  <si>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</si>
  <si>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</si>
  <si>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</si>
  <si>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</si>
  <si>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</si>
  <si>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</si>
  <si>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</si>
  <si>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</si>
  <si>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</si>
  <si>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</si>
  <si>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</si>
  <si>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</si>
  <si>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</si>
  <si>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</si>
  <si>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</si>
  <si>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</si>
  <si>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</si>
  <si>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</si>
  <si>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</si>
  <si>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</si>
  <si>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</si>
  <si>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</si>
  <si>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</si>
  <si>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</si>
  <si>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</si>
  <si>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</si>
  <si>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</si>
  <si>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</si>
  <si>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</si>
  <si>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</si>
  <si>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</si>
  <si>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</si>
  <si>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</si>
  <si>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</si>
  <si>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</si>
  <si>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</si>
  <si>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</si>
  <si>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</si>
  <si>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</si>
  <si>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</si>
  <si>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</si>
  <si>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</si>
  <si>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</si>
  <si>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</si>
  <si>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</si>
  <si>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</si>
  <si>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</si>
  <si>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</si>
  <si>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</si>
  <si>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</si>
  <si>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</si>
  <si>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</si>
  <si>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</si>
  <si>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</si>
  <si>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</si>
  <si>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</si>
  <si>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</si>
  <si>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</si>
  <si>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</si>
  <si>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</si>
  <si>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</si>
  <si>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</si>
  <si>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</si>
  <si>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</si>
  <si>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</si>
  <si>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</si>
  <si>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</si>
  <si>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</si>
  <si>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</si>
  <si>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</si>
  <si>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</si>
  <si>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</si>
  <si>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</si>
  <si>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</si>
  <si>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</si>
  <si>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</si>
  <si>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</si>
  <si>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</si>
  <si>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</si>
  <si>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</si>
  <si>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</si>
  <si>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</si>
  <si>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</si>
  <si>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</si>
  <si>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</si>
  <si>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</si>
  <si>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</si>
  <si>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</si>
  <si>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</si>
  <si>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</si>
  <si>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</si>
  <si>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</si>
  <si>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</si>
  <si>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</si>
  <si>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</si>
  <si>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</si>
  <si>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</si>
  <si>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</si>
  <si>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</si>
  <si>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</si>
  <si>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</si>
  <si>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</si>
  <si>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</si>
  <si>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</si>
  <si>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</si>
  <si>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</si>
  <si>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</si>
  <si>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</si>
  <si>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</si>
  <si>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</si>
  <si>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</si>
  <si>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</si>
  <si>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</si>
  <si>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</si>
  <si>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</si>
  <si>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</si>
  <si>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</si>
  <si>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</si>
  <si>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</si>
  <si>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</si>
  <si>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</si>
  <si>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</si>
  <si>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</si>
  <si>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</si>
  <si>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</si>
  <si>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</si>
  <si>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</si>
  <si>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</si>
  <si>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</si>
  <si>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</si>
  <si>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</si>
  <si>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</si>
  <si>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</si>
  <si>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</si>
  <si>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</si>
  <si>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</si>
  <si>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</si>
  <si>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</si>
  <si>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</si>
  <si>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</si>
  <si>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</si>
  <si>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</si>
  <si>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</si>
  <si>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</si>
  <si>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</si>
  <si>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</si>
  <si>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</si>
  <si>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</si>
  <si>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</si>
  <si>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</si>
  <si>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</si>
  <si>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</si>
  <si>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</si>
  <si>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</si>
  <si>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</si>
  <si>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</si>
  <si>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</si>
  <si>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</si>
  <si>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</si>
  <si>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</si>
  <si>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</si>
  <si>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</si>
  <si>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</si>
  <si>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</si>
  <si>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</si>
  <si>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</si>
  <si>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</si>
  <si>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</si>
  <si>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</si>
  <si>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</si>
  <si>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</si>
  <si>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</si>
  <si>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</si>
  <si>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</si>
  <si>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</si>
  <si>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</si>
  <si>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</si>
  <si>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</si>
  <si>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</si>
  <si>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</si>
  <si>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</si>
  <si>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</si>
  <si>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</si>
  <si>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</si>
  <si>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</si>
  <si>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</si>
  <si>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</si>
  <si>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</si>
  <si>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</si>
  <si>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</si>
  <si>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</si>
  <si>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</si>
  <si>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</si>
  <si>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</si>
  <si>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</si>
  <si>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</si>
  <si>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</si>
  <si>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</si>
  <si>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</si>
  <si>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</si>
  <si>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</si>
  <si>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</si>
  <si>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</si>
  <si>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</si>
  <si>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</si>
  <si>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</si>
  <si>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</si>
  <si>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</si>
  <si>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</si>
  <si>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</si>
  <si>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</si>
  <si>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</si>
  <si>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</si>
  <si>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</si>
  <si>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</si>
  <si>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</si>
  <si>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</si>
  <si>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</si>
  <si>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</si>
  <si>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</si>
  <si>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</si>
  <si>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</si>
  <si>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</si>
  <si>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</si>
  <si>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</si>
  <si>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</si>
  <si>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</si>
  <si>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</si>
  <si>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</si>
  <si>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</si>
  <si>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</si>
  <si>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</si>
  <si>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</si>
  <si>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</si>
  <si>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</si>
  <si>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</si>
  <si>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</si>
  <si>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</si>
  <si>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</si>
  <si>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</si>
  <si>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</si>
  <si>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</si>
  <si>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</si>
  <si>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</si>
  <si>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</si>
  <si>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</si>
  <si>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</si>
  <si>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</si>
  <si>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</si>
  <si>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</si>
  <si>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</si>
  <si>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</si>
  <si>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</si>
  <si>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</si>
  <si>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</si>
  <si>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</si>
  <si>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</si>
  <si>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</si>
  <si>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</si>
  <si>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</si>
  <si>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</si>
  <si>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</si>
  <si>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</si>
  <si>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</si>
  <si>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</si>
  <si>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</si>
  <si>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</si>
  <si>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</si>
  <si>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</si>
  <si>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</si>
  <si>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</si>
  <si>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</si>
  <si>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</si>
  <si>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</si>
  <si>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</si>
  <si>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</si>
  <si>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</si>
  <si>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</si>
  <si>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</si>
  <si>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</si>
  <si>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</si>
  <si>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</si>
  <si>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</si>
  <si>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</si>
  <si>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</si>
  <si>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</si>
  <si>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</si>
  <si>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</si>
  <si>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</si>
  <si>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</si>
  <si>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</si>
  <si>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</si>
  <si>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</si>
  <si>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</si>
  <si>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</si>
  <si>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</si>
  <si>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</si>
  <si>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</si>
  <si>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</si>
  <si>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</si>
  <si>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</si>
  <si>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</si>
  <si>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</si>
  <si>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</si>
  <si>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</si>
  <si>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</si>
  <si>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</si>
  <si>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</si>
  <si>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</si>
  <si>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</si>
  <si>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</si>
  <si>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</si>
  <si>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</si>
  <si>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</si>
  <si>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</si>
  <si>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</si>
  <si>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</si>
  <si>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</si>
  <si>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</si>
  <si>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</si>
  <si>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</si>
  <si>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</si>
  <si>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</si>
  <si>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</si>
  <si>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</si>
  <si>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</si>
  <si>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</si>
  <si>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</si>
  <si>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</si>
  <si>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</si>
  <si>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</si>
  <si>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</si>
  <si>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</si>
  <si>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</si>
  <si>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</si>
  <si>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</si>
  <si>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</si>
  <si>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</si>
  <si>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</si>
  <si>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</si>
  <si>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</si>
  <si>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</si>
  <si>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</si>
  <si>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</si>
  <si>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</si>
  <si>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</si>
  <si>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</si>
  <si>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</si>
  <si>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</si>
  <si>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</si>
  <si>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</si>
  <si>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</si>
  <si>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</si>
  <si>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</si>
  <si>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</si>
  <si>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</si>
  <si>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</si>
  <si>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</si>
  <si>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</si>
  <si>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</si>
  <si>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</si>
  <si>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</si>
  <si>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</si>
  <si>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</si>
  <si>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</si>
  <si>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</si>
  <si>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</si>
  <si>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</si>
  <si>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</si>
  <si>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</si>
  <si>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</si>
  <si>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</si>
  <si>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</si>
  <si>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</si>
  <si>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</si>
  <si>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</si>
  <si>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</si>
  <si>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</si>
  <si>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</si>
  <si>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</si>
  <si>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</si>
  <si>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</si>
  <si>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</si>
  <si>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</si>
  <si>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</si>
  <si>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</si>
  <si>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</si>
  <si>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</si>
  <si>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</si>
  <si>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</si>
  <si>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</si>
  <si>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</si>
  <si>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</si>
  <si>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</si>
  <si>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</si>
  <si>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</si>
  <si>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</si>
  <si>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</si>
  <si>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</si>
  <si>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</si>
  <si>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</si>
  <si>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</si>
  <si>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</si>
  <si>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</si>
  <si>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</si>
  <si>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</si>
  <si>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</si>
  <si>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</si>
  <si>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</si>
  <si>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</si>
  <si>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</si>
  <si>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</si>
  <si>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</si>
  <si>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</si>
  <si>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</si>
  <si>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</si>
  <si>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</si>
  <si>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</si>
  <si>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</si>
  <si>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</si>
  <si>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</si>
  <si>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</si>
  <si>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</si>
  <si>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</si>
  <si>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</si>
  <si>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</si>
  <si>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</si>
  <si>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</si>
  <si>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</si>
  <si>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</si>
  <si>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</si>
  <si>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</si>
  <si>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</si>
  <si>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</si>
  <si>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</si>
  <si>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</si>
  <si>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</si>
  <si>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</si>
  <si>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</si>
  <si>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</si>
  <si>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</si>
  <si>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</si>
  <si>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</si>
  <si>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</si>
  <si>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</si>
  <si>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</si>
  <si>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</si>
  <si>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</si>
  <si>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</si>
  <si>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</si>
  <si>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</si>
  <si>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</si>
  <si>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</si>
  <si>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</si>
  <si>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</si>
  <si>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</si>
  <si>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</si>
  <si>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</si>
  <si>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</si>
  <si>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</si>
  <si>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</si>
  <si>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</si>
  <si>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</si>
  <si>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</si>
  <si>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</si>
  <si>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</si>
  <si>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</si>
  <si>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</si>
  <si>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</si>
  <si>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</si>
  <si>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</si>
  <si>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</si>
  <si>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</si>
  <si>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</si>
  <si>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</si>
  <si>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</si>
  <si>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</si>
  <si>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</si>
  <si>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</si>
  <si>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</si>
  <si>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</si>
  <si>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</si>
  <si>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</si>
  <si>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</si>
  <si>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</si>
  <si>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</si>
  <si>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</si>
  <si>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</si>
  <si>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</si>
  <si>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</si>
  <si>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</si>
  <si>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</si>
  <si>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</si>
  <si>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</si>
  <si>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</si>
  <si>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</si>
  <si>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</si>
  <si>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</si>
  <si>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</si>
  <si>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</si>
  <si>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</si>
  <si>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</si>
  <si>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</si>
  <si>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</si>
  <si>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</si>
  <si>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</si>
  <si>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</si>
  <si>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</si>
  <si>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</si>
  <si>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</si>
  <si>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</si>
  <si>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</si>
  <si>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</si>
  <si>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</si>
  <si>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</si>
  <si>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</si>
  <si>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</si>
  <si>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</si>
  <si>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</si>
  <si>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</si>
  <si>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</si>
  <si>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</si>
  <si>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</si>
  <si>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</si>
  <si>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</si>
  <si>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</si>
  <si>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</si>
  <si>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</si>
  <si>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</si>
  <si>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</si>
  <si>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</si>
  <si>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</si>
  <si>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</si>
  <si>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</si>
  <si>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</si>
  <si>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</si>
  <si>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</si>
  <si>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</si>
  <si>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</si>
  <si>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</si>
  <si>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</si>
  <si>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</si>
  <si>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</si>
  <si>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</si>
  <si>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</si>
  <si>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</si>
  <si>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</si>
  <si>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</si>
  <si>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</si>
  <si>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</si>
  <si>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</si>
  <si>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</si>
  <si>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</si>
  <si>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</si>
  <si>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</si>
  <si>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</si>
  <si>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</si>
  <si>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</si>
  <si>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</si>
  <si>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</si>
  <si>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</si>
  <si>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</si>
  <si>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</si>
  <si>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</si>
  <si>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</si>
  <si>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</si>
  <si>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</si>
  <si>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</si>
  <si>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</si>
  <si>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</si>
  <si>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</si>
  <si>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</si>
  <si>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</si>
  <si>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</si>
  <si>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</si>
  <si>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</si>
  <si>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</si>
  <si>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</si>
  <si>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</si>
  <si>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</si>
  <si>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</si>
  <si>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</si>
  <si>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</si>
  <si>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</si>
  <si>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</si>
  <si>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</si>
  <si>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</si>
  <si>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</si>
  <si>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</si>
  <si>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</si>
  <si>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</si>
  <si>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</si>
  <si>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</si>
  <si>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</si>
  <si>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</si>
  <si>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</si>
  <si>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</si>
  <si>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</si>
  <si>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</si>
  <si>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</si>
  <si>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</si>
  <si>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</si>
  <si>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</si>
  <si>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</si>
  <si>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</si>
  <si>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</si>
  <si>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</si>
  <si>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</si>
  <si>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</si>
  <si>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</si>
  <si>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</si>
  <si>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</si>
  <si>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</si>
  <si>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</si>
  <si>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</si>
  <si>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</si>
  <si>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</si>
  <si>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</si>
  <si>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</si>
  <si>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</si>
  <si>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</si>
  <si>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</si>
  <si>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</si>
  <si>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</si>
  <si>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</si>
  <si>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</si>
  <si>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</si>
  <si>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</si>
  <si>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</si>
  <si>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</si>
  <si>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</si>
  <si>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</si>
  <si>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</si>
  <si>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</si>
  <si>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</si>
  <si>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</si>
  <si>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</si>
  <si>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</si>
  <si>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</si>
  <si>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</si>
  <si>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</si>
  <si>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</si>
  <si>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</si>
  <si>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</si>
  <si>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</si>
  <si>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</si>
  <si>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</si>
  <si>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</si>
  <si>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</si>
  <si>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</si>
  <si>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</si>
  <si>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</si>
  <si>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</si>
  <si>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</si>
  <si>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</si>
  <si>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</si>
  <si>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</si>
  <si>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</si>
  <si>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</si>
  <si>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</si>
  <si>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</si>
  <si>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</si>
  <si>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</si>
  <si>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</si>
  <si>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</si>
  <si>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</si>
  <si>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</si>
  <si>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</si>
  <si>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</si>
  <si>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</si>
  <si>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</si>
  <si>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</si>
  <si>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</si>
  <si>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</si>
  <si>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</si>
  <si>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</si>
  <si>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</si>
  <si>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</si>
  <si>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</si>
  <si>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</si>
  <si>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</si>
  <si>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</si>
  <si>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</si>
  <si>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</si>
  <si>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</si>
  <si>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</si>
  <si>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</si>
  <si>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</si>
  <si>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</si>
  <si>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</si>
  <si>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</si>
  <si>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</si>
  <si>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</si>
  <si>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</si>
  <si>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</si>
  <si>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</si>
  <si>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</si>
  <si>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</si>
  <si>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</si>
  <si>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</si>
  <si>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</si>
  <si>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</si>
  <si>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</si>
  <si>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</si>
  <si>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</si>
  <si>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</si>
  <si>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</si>
  <si>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</si>
  <si>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</si>
  <si>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</si>
  <si>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</si>
  <si>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</si>
  <si>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</si>
  <si>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</si>
  <si>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</si>
  <si>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</si>
  <si>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</si>
  <si>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</si>
  <si>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</si>
  <si>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</si>
  <si>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</si>
  <si>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</si>
  <si>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</si>
  <si>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</si>
  <si>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</si>
  <si>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</si>
  <si>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</si>
  <si>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</si>
  <si>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</si>
  <si>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</si>
  <si>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</si>
  <si>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</si>
  <si>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</si>
  <si>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</si>
  <si>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</si>
  <si>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</si>
  <si>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</si>
  <si>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</si>
  <si>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</si>
  <si>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</si>
  <si>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</si>
  <si>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</si>
  <si>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</si>
  <si>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</si>
  <si>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</si>
  <si>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</si>
  <si>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</si>
  <si>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</si>
  <si>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</si>
  <si>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</si>
  <si>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</si>
  <si>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</si>
  <si>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</si>
  <si>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</si>
  <si>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</si>
  <si>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</si>
  <si>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</si>
  <si>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</si>
  <si>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</si>
  <si>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</si>
  <si>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</si>
  <si>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</si>
  <si>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</si>
  <si>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</si>
  <si>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</si>
  <si>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</si>
  <si>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</si>
  <si>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</si>
  <si>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</si>
  <si>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</si>
  <si>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</si>
  <si>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</si>
  <si>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</si>
  <si>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</si>
  <si>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</si>
  <si>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</si>
  <si>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</si>
  <si>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</si>
  <si>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</si>
  <si>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</si>
  <si>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</si>
  <si>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</si>
  <si>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</si>
  <si>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</si>
  <si>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</si>
  <si>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</si>
  <si>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</si>
  <si>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</si>
  <si>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</si>
  <si>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</si>
  <si>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</si>
  <si>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</si>
  <si>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</si>
  <si>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</si>
  <si>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</si>
  <si>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</si>
  <si>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</si>
  <si>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</si>
  <si>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</si>
  <si>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</si>
  <si>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</si>
  <si>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</si>
  <si>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</si>
  <si>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</si>
  <si>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</si>
  <si>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</si>
  <si>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</si>
  <si>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</si>
  <si>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</si>
  <si>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</si>
  <si>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</si>
  <si>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</si>
  <si>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</si>
  <si>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</si>
  <si>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</si>
  <si>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</si>
  <si>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</si>
  <si>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</si>
  <si>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</si>
  <si>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</si>
  <si>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</si>
  <si>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</si>
  <si>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</si>
  <si>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</si>
  <si>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</si>
  <si>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</si>
  <si>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</si>
  <si>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</si>
  <si>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</si>
  <si>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</si>
  <si>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</si>
  <si>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</si>
  <si>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</si>
  <si>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</si>
  <si>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</si>
  <si>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</si>
  <si>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</si>
  <si>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</si>
  <si>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</si>
  <si>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</si>
  <si>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</si>
  <si>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</si>
  <si>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</si>
  <si>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</si>
  <si>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</si>
  <si>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</si>
  <si>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</si>
  <si>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</si>
  <si>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</si>
  <si>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</si>
  <si>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</si>
  <si>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</si>
  <si>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</si>
  <si>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</si>
  <si>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</si>
  <si>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</si>
  <si>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</si>
  <si>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</si>
  <si>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</si>
  <si>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</si>
  <si>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</si>
  <si>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</si>
  <si>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</si>
  <si>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</si>
  <si>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</si>
  <si>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</si>
  <si>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</si>
  <si>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</si>
  <si>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</si>
  <si>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</si>
  <si>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</si>
  <si>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</si>
  <si>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</si>
  <si>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</si>
  <si>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</si>
  <si>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</si>
  <si>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</si>
  <si>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</si>
  <si>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</si>
  <si>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</si>
  <si>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</si>
  <si>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</si>
  <si>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</si>
  <si>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</si>
  <si>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</si>
  <si>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</si>
  <si>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</si>
  <si>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</si>
  <si>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</si>
  <si>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</si>
  <si>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</si>
  <si>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</si>
  <si>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</si>
  <si>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</si>
  <si>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</si>
  <si>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</si>
  <si>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</si>
  <si>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</si>
  <si>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</si>
  <si>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</si>
  <si>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</si>
  <si>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</si>
  <si>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</si>
  <si>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</si>
  <si>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</si>
  <si>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</si>
  <si>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</si>
  <si>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</si>
  <si>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</si>
  <si>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</si>
  <si>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</si>
  <si>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</si>
  <si>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</si>
  <si>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</si>
  <si>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</si>
  <si>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</si>
  <si>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</si>
  <si>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</si>
  <si>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</si>
  <si>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</si>
  <si>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</si>
  <si>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</si>
  <si>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</si>
  <si>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</si>
  <si>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</si>
  <si>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</si>
  <si>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</si>
  <si>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</si>
  <si>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</si>
  <si>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</si>
  <si>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</si>
  <si>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</si>
  <si>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</si>
  <si>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</si>
  <si>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</si>
  <si>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</si>
  <si>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</si>
  <si>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</si>
  <si>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</si>
  <si>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</si>
  <si>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</si>
  <si>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</si>
  <si>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</si>
  <si>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</si>
  <si>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</si>
  <si>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</si>
  <si>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</si>
  <si>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</si>
  <si>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</si>
  <si>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</si>
  <si>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</si>
  <si>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</si>
  <si>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</si>
  <si>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</si>
  <si>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</si>
  <si>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</si>
  <si>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</si>
  <si>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</si>
  <si>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</si>
  <si>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</si>
  <si>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</si>
  <si>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</si>
  <si>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</si>
  <si>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</si>
  <si>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</si>
  <si>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</si>
  <si>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</si>
  <si>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</si>
  <si>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</si>
  <si>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</si>
  <si>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</si>
  <si>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</si>
  <si>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</si>
  <si>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</si>
  <si>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</si>
  <si>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</si>
  <si>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</si>
  <si>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</si>
  <si>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</si>
  <si>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</si>
  <si>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</si>
  <si>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</si>
  <si>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</si>
  <si>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</si>
  <si>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</si>
  <si>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</si>
  <si>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</si>
  <si>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</si>
  <si>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</si>
  <si>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</si>
  <si>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</si>
  <si>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</si>
  <si>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</si>
  <si>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</si>
  <si>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</si>
  <si>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</si>
  <si>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</si>
  <si>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</si>
  <si>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</si>
  <si>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</si>
  <si>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</si>
  <si>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</si>
  <si>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</si>
  <si>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</si>
  <si>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</si>
  <si>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</si>
  <si>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</si>
  <si>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</si>
  <si>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</si>
  <si>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</si>
  <si>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</si>
  <si>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</si>
  <si>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</si>
  <si>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</si>
  <si>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</si>
  <si>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</si>
  <si>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</si>
  <si>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</si>
  <si>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</si>
  <si>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</si>
  <si>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</si>
  <si>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</si>
  <si>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</si>
  <si>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</si>
  <si>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</si>
  <si>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</si>
  <si>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</si>
  <si>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</si>
  <si>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</si>
  <si>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</si>
  <si>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</si>
  <si>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</si>
  <si>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</si>
  <si>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</si>
  <si>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</si>
  <si>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</si>
  <si>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</si>
  <si>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</si>
  <si>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</si>
  <si>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</si>
  <si>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</si>
  <si>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</si>
  <si>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</si>
  <si>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</si>
  <si>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</si>
  <si>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</si>
  <si>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</si>
  <si>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</si>
  <si>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</si>
  <si>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</si>
  <si>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</si>
  <si>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</si>
  <si>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</si>
  <si>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</si>
  <si>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</si>
  <si>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</si>
  <si>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</si>
  <si>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</si>
  <si>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</si>
  <si>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</si>
  <si>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</si>
  <si>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</si>
  <si>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</si>
  <si>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</si>
  <si>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</si>
  <si>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</si>
  <si>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</si>
  <si>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</si>
  <si>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</si>
  <si>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</si>
  <si>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</si>
  <si>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</si>
  <si>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</si>
  <si>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</si>
  <si>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</si>
  <si>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</si>
  <si>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</si>
  <si>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</si>
  <si>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</si>
  <si>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</si>
  <si>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</si>
  <si>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</si>
  <si>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</si>
  <si>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</si>
  <si>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</si>
  <si>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</si>
  <si>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</si>
  <si>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</si>
  <si>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</si>
  <si>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</si>
  <si>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</si>
  <si>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</si>
  <si>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</si>
  <si>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</si>
  <si>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</si>
  <si>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</si>
  <si>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</si>
  <si>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</si>
  <si>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</si>
  <si>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</si>
  <si>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</si>
  <si>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</si>
  <si>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</si>
  <si>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</si>
  <si>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</si>
  <si>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</si>
  <si>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</si>
  <si>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</si>
  <si>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</si>
  <si>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</si>
  <si>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</si>
  <si>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</si>
  <si>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</si>
  <si>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</si>
  <si>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</si>
  <si>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</si>
  <si>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</si>
  <si>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</si>
  <si>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</si>
  <si>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</si>
  <si>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</si>
  <si>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</si>
  <si>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</si>
  <si>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</si>
  <si>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</si>
  <si>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</si>
  <si>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</si>
  <si>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</si>
  <si>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</si>
  <si>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</si>
  <si>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</si>
  <si>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</si>
  <si>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</si>
  <si>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</si>
  <si>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</si>
  <si>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</si>
  <si>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</si>
  <si>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</si>
  <si>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</si>
  <si>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</si>
  <si>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</si>
  <si>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</si>
  <si>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</si>
  <si>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</si>
  <si>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</si>
  <si>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</si>
  <si>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</si>
  <si>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</si>
  <si>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</si>
  <si>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</si>
  <si>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</si>
  <si>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</si>
  <si>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</si>
  <si>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</si>
  <si>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</si>
  <si>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</si>
  <si>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</si>
  <si>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</si>
  <si>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</si>
  <si>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</si>
  <si>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</si>
  <si>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</si>
  <si>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</si>
  <si>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</si>
  <si>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</si>
  <si>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</si>
  <si>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</si>
  <si>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</si>
  <si>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</si>
  <si>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</si>
  <si>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</si>
  <si>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</si>
  <si>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</si>
  <si>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</si>
  <si>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</si>
  <si>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</si>
  <si>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</si>
  <si>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</si>
  <si>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</si>
  <si>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</si>
  <si>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</si>
  <si>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</si>
  <si>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</si>
  <si>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</si>
  <si>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</si>
  <si>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</si>
  <si>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</si>
  <si>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</si>
  <si>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</si>
  <si>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</si>
  <si>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</si>
  <si>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</si>
  <si>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</si>
  <si>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</si>
  <si>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</si>
  <si>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</si>
  <si>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</si>
  <si>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</si>
  <si>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</si>
  <si>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</si>
  <si>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</si>
  <si>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</si>
  <si>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</si>
  <si>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</si>
  <si>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</si>
  <si>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</si>
  <si>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</si>
  <si>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</si>
  <si>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</si>
  <si>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</si>
  <si>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</si>
  <si>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</si>
  <si>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</si>
  <si>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</si>
  <si>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</si>
  <si>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</si>
  <si>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</si>
  <si>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</si>
  <si>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</si>
  <si>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</si>
  <si>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</si>
  <si>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</si>
  <si>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</si>
  <si>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</si>
  <si>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</si>
  <si>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</si>
  <si>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</si>
  <si>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</si>
  <si>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</si>
  <si>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</si>
  <si>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</si>
  <si>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</si>
  <si>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</si>
  <si>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</si>
  <si>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</si>
  <si>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</si>
  <si>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</si>
  <si>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</si>
  <si>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</si>
  <si>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</si>
  <si>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</si>
  <si>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</si>
  <si>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</si>
  <si>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</si>
  <si>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</si>
  <si>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</si>
  <si>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</si>
  <si>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</si>
  <si>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</si>
  <si>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</si>
  <si>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</si>
  <si>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</si>
  <si>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</si>
  <si>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</si>
  <si>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</si>
  <si>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</si>
  <si>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</si>
  <si>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</si>
  <si>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</si>
  <si>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</si>
  <si>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</si>
  <si>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</si>
  <si>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</si>
  <si>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</si>
  <si>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</si>
  <si>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</si>
  <si>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</si>
  <si>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</si>
  <si>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</si>
  <si>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</si>
  <si>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</si>
  <si>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</si>
  <si>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</si>
  <si>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</si>
  <si>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</si>
  <si>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</si>
  <si>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</si>
  <si>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</si>
  <si>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</si>
  <si>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</si>
  <si>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</si>
  <si>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</si>
  <si>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</si>
  <si>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</si>
  <si>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</si>
  <si>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</si>
  <si>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</si>
  <si>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</si>
  <si>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</si>
  <si>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</si>
  <si>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</si>
  <si>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</si>
  <si>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</si>
  <si>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</si>
  <si>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</si>
  <si>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</si>
  <si>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</si>
  <si>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</si>
  <si>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</si>
  <si>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</si>
  <si>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</si>
  <si>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</si>
  <si>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</si>
  <si>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</si>
  <si>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</si>
  <si>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</si>
  <si>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</si>
  <si>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</si>
  <si>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</si>
  <si>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</si>
  <si>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</si>
  <si>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</si>
  <si>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</si>
  <si>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</si>
  <si>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</si>
  <si>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</si>
  <si>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</si>
  <si>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</si>
  <si>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</si>
  <si>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</si>
  <si>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</si>
  <si>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</si>
  <si>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</si>
  <si>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</si>
  <si>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</si>
  <si>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</si>
  <si>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</si>
  <si>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</si>
  <si>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</si>
  <si>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</si>
  <si>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</si>
  <si>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</si>
  <si>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</si>
  <si>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</si>
  <si>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</si>
  <si>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</si>
  <si>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</si>
  <si>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</si>
  <si>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</si>
  <si>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</si>
  <si>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</si>
  <si>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</si>
  <si>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</si>
  <si>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</si>
  <si>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</si>
  <si>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</si>
  <si>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</si>
  <si>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</si>
  <si>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</si>
  <si>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</si>
  <si>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</si>
  <si>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</si>
  <si>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</si>
  <si>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</si>
  <si>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</si>
  <si>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</si>
  <si>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</si>
  <si>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</si>
  <si>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</si>
  <si>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</si>
  <si>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</si>
  <si>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</si>
  <si>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</si>
  <si>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</si>
  <si>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</si>
  <si>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</si>
  <si>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</si>
  <si>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</si>
  <si>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</si>
  <si>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</si>
  <si>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</si>
  <si>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</si>
  <si>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</si>
  <si>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</si>
  <si>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</si>
  <si>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</si>
  <si>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</si>
  <si>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</si>
  <si>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</si>
  <si>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</si>
  <si>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</si>
  <si>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</si>
  <si>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</si>
  <si>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</si>
  <si>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</si>
  <si>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</si>
  <si>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</si>
  <si>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</si>
  <si>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</si>
  <si>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</si>
  <si>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</si>
  <si>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</si>
  <si>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</si>
  <si>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</si>
  <si>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</si>
  <si>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</si>
  <si>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</si>
  <si>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</si>
  <si>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</si>
  <si>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</si>
  <si>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</si>
  <si>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</si>
  <si>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</si>
  <si>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</si>
  <si>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</si>
  <si>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</si>
  <si>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</si>
  <si>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</si>
  <si>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</si>
  <si>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</si>
  <si>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</si>
  <si>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</si>
  <si>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</si>
  <si>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</si>
  <si>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</si>
  <si>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</si>
  <si>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</si>
  <si>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</si>
  <si>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</si>
  <si>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</si>
  <si>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</si>
  <si>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</si>
  <si>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</si>
  <si>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</si>
  <si>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</si>
  <si>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</si>
  <si>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</si>
  <si>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</si>
  <si>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</si>
  <si>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</si>
  <si>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</si>
  <si>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</si>
  <si>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</si>
  <si>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</si>
  <si>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</si>
  <si>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</si>
  <si>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</si>
  <si>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</si>
  <si>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</si>
  <si>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</si>
  <si>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</si>
  <si>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</si>
  <si>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</si>
  <si>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</si>
  <si>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</si>
  <si>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</si>
  <si>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</si>
  <si>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</si>
  <si>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</si>
  <si>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</si>
  <si>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</si>
  <si>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</si>
  <si>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</si>
  <si>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</si>
  <si>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</si>
  <si>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</si>
  <si>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</si>
  <si>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</si>
  <si>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</si>
  <si>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</si>
  <si>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</si>
  <si>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</si>
  <si>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</si>
  <si>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</si>
  <si>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</si>
  <si>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</si>
  <si>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</si>
  <si>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</si>
  <si>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</si>
  <si>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</si>
  <si>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</si>
  <si>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</si>
  <si>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</si>
  <si>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</si>
  <si>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</si>
  <si>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</si>
  <si>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</si>
  <si>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</si>
  <si>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</si>
  <si>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</si>
  <si>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</si>
  <si>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</si>
  <si>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</si>
  <si>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</si>
  <si>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</si>
  <si>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</si>
  <si>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</si>
  <si>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</si>
  <si>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</si>
  <si>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</si>
  <si>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</si>
  <si>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</si>
  <si>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</si>
  <si>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</si>
  <si>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</si>
  <si>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</si>
  <si>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</si>
  <si>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</si>
  <si>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</si>
  <si>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</si>
  <si>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</si>
  <si>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</si>
  <si>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</si>
  <si>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</si>
  <si>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</si>
  <si>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</si>
  <si>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</si>
  <si>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</si>
  <si>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</si>
  <si>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</si>
  <si>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</si>
  <si>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</si>
  <si>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</si>
  <si>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</si>
  <si>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</si>
  <si>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</si>
  <si>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</si>
  <si>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</si>
  <si>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</si>
  <si>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</si>
  <si>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</si>
  <si>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</si>
  <si>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</si>
  <si>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</si>
  <si>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</si>
  <si>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</si>
  <si>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</si>
  <si>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</si>
  <si>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</si>
  <si>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</si>
  <si>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</si>
  <si>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</si>
  <si>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</si>
  <si>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</si>
  <si>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</si>
  <si>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</si>
  <si>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</si>
  <si>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</si>
  <si>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</si>
  <si>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</si>
  <si>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</si>
  <si>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</si>
  <si>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</si>
  <si>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</si>
  <si>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</si>
  <si>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</si>
  <si>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</si>
  <si>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</si>
  <si>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</si>
  <si>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</si>
  <si>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</si>
  <si>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</si>
  <si>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</si>
  <si>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</si>
  <si>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</si>
  <si>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</si>
  <si>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</si>
  <si>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</si>
  <si>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</si>
  <si>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</si>
  <si>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</si>
  <si>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</si>
  <si>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</si>
  <si>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</si>
  <si>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</si>
  <si>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</si>
  <si>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</si>
  <si>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</si>
  <si>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</si>
  <si>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</si>
  <si>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</si>
  <si>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</si>
  <si>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</si>
  <si>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</si>
  <si>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</si>
  <si>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</si>
  <si>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</si>
  <si>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</si>
  <si>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</si>
  <si>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</si>
  <si>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</si>
  <si>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</si>
  <si>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</si>
  <si>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</si>
  <si>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</si>
  <si>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</si>
  <si>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</si>
  <si>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</si>
  <si>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</si>
  <si>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</si>
  <si>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</si>
  <si>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</si>
  <si>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</si>
  <si>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</si>
  <si>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</si>
  <si>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</si>
  <si>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</si>
  <si>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</si>
  <si>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</si>
  <si>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</si>
  <si>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</si>
  <si>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</si>
  <si>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</si>
  <si>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</si>
  <si>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</si>
  <si>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</si>
  <si>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</si>
  <si>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</si>
  <si>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</si>
  <si>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</si>
  <si>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</si>
  <si>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</si>
  <si>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</si>
  <si>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</si>
  <si>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</si>
  <si>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</si>
  <si>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</si>
  <si>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</si>
  <si>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</si>
  <si>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</si>
  <si>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</si>
  <si>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</si>
  <si>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</si>
  <si>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</si>
  <si>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</si>
  <si>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</si>
  <si>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</si>
  <si>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</si>
  <si>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</si>
  <si>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</si>
  <si>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</si>
  <si>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</si>
  <si>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</si>
  <si>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</si>
  <si>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</si>
  <si>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</si>
  <si>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</si>
  <si>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</si>
  <si>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</si>
  <si>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</si>
  <si>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</si>
  <si>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</si>
  <si>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</si>
  <si>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</si>
  <si>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</si>
  <si>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</si>
  <si>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</si>
  <si>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</si>
  <si>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</si>
  <si>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</si>
  <si>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</si>
  <si>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</si>
  <si>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</si>
  <si>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</si>
  <si>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</si>
  <si>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</si>
  <si>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</si>
  <si>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</si>
  <si>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</si>
  <si>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</si>
  <si>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</si>
  <si>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</si>
  <si>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</si>
  <si>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</si>
  <si>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</si>
  <si>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</si>
  <si>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</si>
  <si>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</si>
  <si>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</si>
  <si>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</si>
  <si>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</si>
  <si>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</si>
  <si>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</si>
  <si>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</si>
  <si>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</si>
  <si>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</si>
  <si>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</si>
  <si>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</si>
  <si>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</si>
  <si>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</si>
  <si>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</si>
  <si>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</si>
  <si>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</si>
  <si>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</si>
  <si>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</si>
  <si>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</si>
  <si>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</si>
  <si>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</si>
  <si>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</si>
  <si>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</si>
  <si>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</si>
  <si>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</si>
  <si>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</si>
  <si>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</si>
  <si>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</si>
  <si>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</si>
  <si>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</si>
  <si>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</si>
  <si>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</si>
  <si>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</si>
  <si>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</si>
  <si>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</si>
  <si>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</si>
  <si>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</si>
  <si>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</si>
  <si>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</si>
  <si>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</si>
  <si>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</si>
  <si>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</si>
  <si>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</si>
  <si>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</si>
  <si>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</si>
  <si>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</si>
  <si>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</si>
  <si>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</si>
  <si>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</si>
  <si>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</si>
  <si>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</si>
  <si>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</si>
  <si>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</si>
  <si>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</si>
  <si>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</si>
  <si>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</si>
  <si>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</si>
  <si>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</si>
  <si>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</si>
  <si>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</si>
  <si>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</si>
  <si>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</si>
  <si>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</si>
  <si>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</si>
  <si>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</si>
  <si>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</si>
  <si>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</si>
  <si>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</si>
  <si>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</si>
  <si>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</si>
  <si>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</si>
  <si>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</si>
  <si>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</si>
  <si>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</si>
  <si>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</si>
  <si>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</si>
  <si>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</si>
  <si>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</si>
  <si>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</si>
  <si>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</si>
  <si>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</si>
  <si>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</si>
  <si>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</si>
  <si>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</si>
  <si>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</si>
  <si>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</si>
  <si>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</si>
  <si>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</si>
  <si>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</si>
  <si>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</si>
  <si>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</si>
  <si>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</si>
  <si>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</si>
  <si>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</si>
  <si>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</si>
  <si>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</si>
  <si>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</si>
  <si>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</si>
  <si>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</si>
  <si>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</si>
  <si>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</si>
  <si>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</si>
  <si>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</si>
  <si>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</si>
  <si>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</si>
  <si>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</si>
  <si>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</si>
  <si>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</si>
  <si>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</si>
  <si>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</si>
  <si>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</si>
  <si>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</si>
  <si>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</si>
  <si>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</si>
  <si>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</si>
  <si>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</si>
  <si>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</si>
  <si>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</si>
  <si>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</si>
  <si>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</si>
  <si>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</si>
  <si>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</si>
  <si>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</si>
  <si>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</si>
  <si>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</si>
  <si>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</si>
  <si>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</si>
  <si>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</si>
  <si>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</si>
  <si>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</si>
  <si>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</si>
  <si>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</si>
  <si>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</si>
  <si>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</si>
  <si>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</si>
  <si>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</si>
  <si>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</si>
  <si>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</si>
  <si>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</si>
  <si>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</si>
  <si>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</si>
  <si>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</si>
  <si>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</si>
  <si>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</si>
  <si>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</si>
  <si>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</si>
  <si>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</si>
  <si>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</si>
  <si>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</si>
  <si>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</si>
  <si>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</si>
  <si>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</si>
  <si>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</si>
  <si>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</si>
  <si>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</si>
  <si>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</si>
  <si>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</si>
  <si>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</si>
  <si>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</si>
  <si>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</si>
  <si>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</si>
  <si>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</si>
  <si>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</si>
  <si>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</si>
  <si>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</si>
  <si>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</si>
  <si>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</si>
  <si>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</si>
  <si>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</si>
  <si>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</si>
  <si>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</si>
  <si>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</si>
  <si>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</si>
  <si>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</si>
  <si>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</si>
  <si>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</si>
  <si>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</si>
  <si>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</si>
  <si>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</si>
  <si>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</si>
  <si>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</si>
  <si>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</si>
  <si>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</si>
  <si>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</si>
  <si>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</si>
  <si>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</si>
  <si>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</si>
  <si>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</si>
  <si>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</si>
  <si>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</si>
  <si>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</si>
  <si>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</si>
  <si>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</si>
  <si>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</si>
  <si>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</si>
  <si>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</si>
  <si>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</si>
  <si>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</si>
  <si>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</si>
  <si>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</si>
  <si>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</si>
  <si>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</si>
  <si>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</si>
  <si>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</si>
  <si>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</si>
  <si>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</si>
  <si>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</si>
  <si>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</si>
  <si>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</si>
  <si>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</si>
  <si>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</si>
  <si>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</si>
  <si>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</si>
  <si>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</si>
  <si>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</si>
  <si>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</si>
  <si>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</si>
  <si>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</si>
  <si>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</si>
  <si>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</si>
  <si>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</si>
  <si>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</si>
  <si>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</si>
  <si>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</si>
  <si>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</si>
  <si>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</si>
  <si>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</si>
  <si>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</si>
  <si>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</si>
  <si>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</si>
  <si>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</si>
  <si>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</si>
  <si>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</si>
  <si>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</si>
  <si>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</si>
  <si>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</si>
  <si>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</si>
  <si>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</si>
  <si>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</si>
  <si>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</si>
  <si>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</si>
  <si>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</si>
  <si>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</si>
  <si>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</si>
  <si>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</si>
  <si>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</si>
  <si>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</si>
  <si>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</si>
  <si>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</si>
  <si>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</si>
  <si>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</si>
  <si>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</si>
  <si>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</si>
  <si>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</si>
  <si>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</si>
  <si>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</si>
  <si>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</si>
  <si>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</si>
  <si>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</si>
  <si>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</si>
  <si>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</si>
  <si>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</si>
  <si>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</si>
  <si>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</si>
  <si>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</si>
  <si>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</si>
  <si>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</si>
  <si>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</si>
  <si>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</si>
  <si>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</si>
  <si>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</si>
  <si>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</si>
  <si>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</si>
  <si>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</si>
  <si>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</si>
  <si>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</si>
  <si>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</si>
  <si>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</si>
  <si>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</si>
  <si>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</si>
  <si>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</si>
  <si>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</si>
  <si>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</si>
  <si>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</si>
  <si>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</si>
  <si>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</si>
  <si>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</si>
  <si>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</si>
  <si>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</si>
  <si>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</si>
  <si>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</si>
  <si>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</si>
  <si>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</si>
  <si>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</si>
  <si>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</si>
  <si>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</si>
  <si>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</si>
  <si>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</si>
  <si>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</si>
  <si>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</si>
  <si>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</si>
  <si>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</si>
  <si>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</si>
  <si>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</si>
  <si>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</si>
  <si>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</si>
  <si>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</si>
  <si>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</si>
  <si>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</si>
  <si>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</si>
  <si>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</si>
  <si>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</si>
  <si>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</si>
  <si>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</si>
  <si>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</si>
  <si>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</si>
  <si>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</si>
  <si>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</si>
  <si>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</si>
  <si>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</si>
  <si>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</si>
  <si>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</si>
  <si>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</si>
  <si>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</si>
  <si>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</si>
  <si>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</si>
  <si>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</si>
  <si>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</si>
  <si>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</si>
  <si>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</si>
  <si>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</si>
  <si>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</si>
  <si>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</si>
  <si>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</si>
  <si>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</si>
  <si>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</si>
  <si>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</si>
  <si>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</si>
  <si>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</si>
  <si>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</si>
  <si>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</si>
  <si>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</si>
  <si>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</si>
  <si>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</si>
  <si>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</si>
  <si>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</si>
  <si>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</si>
  <si>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</si>
  <si>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</si>
  <si>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</si>
  <si>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</si>
  <si>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</si>
  <si>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</si>
  <si>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</si>
  <si>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</si>
  <si>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</si>
  <si>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</si>
  <si>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</si>
  <si>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</si>
  <si>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</si>
  <si>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</si>
  <si>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</si>
  <si>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</si>
  <si>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</si>
  <si>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</si>
  <si>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</si>
  <si>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</si>
  <si>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</si>
  <si>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</si>
  <si>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</si>
  <si>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</si>
  <si>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</si>
  <si>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</si>
  <si>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</si>
  <si>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</si>
  <si>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</si>
  <si>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</si>
  <si>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</si>
  <si>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</si>
  <si>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</si>
  <si>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</si>
  <si>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</si>
  <si>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</si>
  <si>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</si>
  <si>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</si>
  <si>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</si>
  <si>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</si>
  <si>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</si>
  <si>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</si>
  <si>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</si>
  <si>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</si>
  <si>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</si>
  <si>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</si>
  <si>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</si>
  <si>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</si>
  <si>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</si>
  <si>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</si>
  <si>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</si>
  <si>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</si>
  <si>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</si>
  <si>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</si>
  <si>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</si>
  <si>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</si>
  <si>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</si>
  <si>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</si>
  <si>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</si>
  <si>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</si>
  <si>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</si>
  <si>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</si>
  <si>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</si>
  <si>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</si>
  <si>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</si>
  <si>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</si>
  <si>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</si>
  <si>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</si>
  <si>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</si>
  <si>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</si>
  <si>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</si>
  <si>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</si>
  <si>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</si>
  <si>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</si>
  <si>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</si>
  <si>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</si>
  <si>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</si>
  <si>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</si>
  <si>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</si>
  <si>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</si>
  <si>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</si>
  <si>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</si>
  <si>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</si>
  <si>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</si>
  <si>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</si>
  <si>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</si>
  <si>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</si>
  <si>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</si>
  <si>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</si>
  <si>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</si>
  <si>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</si>
  <si>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</si>
  <si>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</si>
  <si>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</si>
  <si>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</si>
  <si>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</si>
  <si>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</si>
  <si>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</si>
  <si>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</si>
  <si>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</si>
  <si>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</si>
  <si>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</si>
  <si>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</si>
  <si>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</si>
  <si>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</si>
  <si>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</si>
  <si>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</si>
  <si>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</si>
  <si>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</si>
  <si>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</si>
  <si>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</si>
  <si>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</si>
  <si>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</si>
  <si>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</si>
  <si>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</si>
  <si>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</si>
  <si>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</si>
  <si>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</si>
  <si>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</si>
  <si>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</si>
  <si>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</si>
  <si>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</si>
  <si>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</si>
  <si>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</si>
  <si>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</si>
  <si>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</si>
  <si>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</si>
  <si>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</si>
  <si>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</si>
  <si>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</si>
  <si>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</si>
  <si>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</si>
  <si>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</si>
  <si>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</si>
  <si>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</si>
  <si>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</si>
  <si>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</si>
  <si>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</si>
  <si>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</si>
  <si>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</si>
  <si>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</si>
  <si>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</si>
  <si>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</si>
  <si>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</si>
  <si>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</si>
  <si>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</si>
  <si>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</si>
  <si>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</si>
  <si>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</si>
  <si>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</si>
  <si>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</si>
  <si>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</si>
  <si>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</si>
  <si>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</si>
  <si>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</si>
  <si>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</si>
  <si>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</si>
  <si>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</si>
  <si>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</si>
  <si>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</si>
  <si>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</si>
  <si>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</si>
  <si>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</si>
  <si>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</si>
  <si>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</si>
  <si>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</si>
  <si>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</si>
  <si>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</si>
  <si>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</si>
  <si>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</si>
  <si>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</si>
  <si>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</si>
  <si>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</si>
  <si>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</si>
  <si>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</si>
  <si>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</si>
  <si>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</si>
  <si>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</si>
  <si>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</si>
  <si>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</si>
  <si>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</si>
  <si>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</si>
  <si>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</si>
  <si>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</si>
  <si>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</si>
  <si>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</si>
  <si>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</si>
  <si>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</si>
  <si>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</si>
  <si>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</si>
  <si>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</si>
  <si>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</si>
  <si>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</si>
  <si>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</si>
  <si>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</si>
  <si>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</si>
  <si>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</si>
  <si>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</si>
  <si>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</si>
  <si>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</si>
  <si>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</si>
  <si>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</si>
  <si>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</si>
  <si>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</si>
  <si>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</si>
  <si>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</si>
  <si>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</si>
  <si>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</si>
  <si>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</si>
  <si>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</si>
  <si>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</si>
  <si>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</si>
  <si>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</si>
  <si>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</si>
  <si>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</si>
  <si>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</si>
  <si>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</si>
  <si>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</si>
  <si>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</si>
  <si>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</si>
  <si>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</si>
  <si>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</si>
  <si>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</si>
  <si>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</si>
  <si>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</si>
  <si>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</si>
  <si>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</si>
  <si>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</si>
  <si>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</si>
  <si>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</si>
  <si>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</si>
  <si>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</si>
  <si>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</si>
  <si>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</si>
  <si>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</si>
  <si>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</si>
  <si>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</si>
  <si>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</si>
  <si>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</si>
  <si>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</si>
  <si>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</si>
  <si>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</si>
  <si>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</si>
  <si>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</si>
  <si>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</si>
  <si>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</si>
  <si>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</si>
  <si>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</si>
  <si>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</si>
  <si>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</si>
  <si>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</si>
  <si>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</si>
  <si>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</si>
  <si>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</si>
  <si>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</si>
  <si>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</si>
  <si>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</si>
  <si>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</si>
  <si>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</si>
  <si>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</si>
  <si>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</si>
  <si>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</si>
  <si>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</si>
  <si>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</si>
  <si>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</si>
  <si>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</si>
  <si>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</si>
  <si>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</si>
  <si>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</si>
  <si>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</si>
  <si>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</si>
  <si>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</si>
  <si>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</si>
  <si>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</si>
  <si>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</si>
  <si>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</si>
  <si>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</si>
  <si>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</si>
  <si>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</si>
  <si>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</si>
  <si>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</si>
  <si>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</si>
  <si>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</si>
  <si>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</si>
  <si>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</si>
  <si>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</si>
  <si>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</si>
  <si>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</si>
  <si>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</si>
  <si>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</si>
  <si>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</si>
  <si>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</si>
  <si>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</si>
  <si>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</si>
  <si>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</si>
  <si>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</si>
  <si>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</si>
  <si>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</si>
  <si>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</si>
  <si>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</si>
  <si>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</si>
  <si>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</si>
  <si>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</si>
  <si>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</si>
  <si>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</si>
  <si>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</si>
  <si>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</si>
  <si>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</si>
  <si>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</si>
  <si>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</si>
  <si>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</si>
  <si>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</si>
  <si>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</si>
  <si>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</si>
  <si>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</si>
  <si>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</si>
  <si>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</si>
  <si>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</si>
  <si>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</si>
  <si>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</si>
  <si>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</si>
  <si>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</si>
  <si>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</si>
  <si>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</si>
  <si>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</si>
  <si>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</si>
  <si>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</si>
  <si>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</si>
  <si>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</si>
  <si>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</si>
  <si>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</si>
  <si>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</si>
  <si>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</si>
  <si>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</si>
  <si>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</si>
  <si>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</si>
  <si>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</si>
  <si>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</si>
  <si>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</si>
  <si>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</si>
  <si>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</si>
  <si>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</si>
  <si>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</si>
  <si>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</si>
  <si>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</si>
  <si>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</si>
  <si>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</si>
  <si>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</si>
  <si>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</si>
  <si>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</si>
  <si>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</si>
  <si>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</si>
  <si>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</si>
  <si>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</si>
  <si>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</si>
  <si>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</si>
  <si>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</si>
  <si>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</si>
  <si>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</si>
  <si>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</si>
  <si>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</si>
  <si>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</si>
  <si>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</si>
  <si>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</si>
  <si>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</si>
  <si>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</si>
  <si>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</si>
  <si>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</si>
  <si>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</si>
  <si>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</si>
  <si>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</si>
  <si>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</si>
  <si>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</si>
  <si>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</si>
  <si>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</si>
  <si>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</si>
  <si>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</si>
  <si>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</si>
  <si>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</si>
  <si>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</si>
  <si>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</si>
  <si>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</si>
  <si>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</si>
  <si>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</si>
  <si>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</si>
  <si>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</si>
  <si>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</si>
  <si>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</si>
  <si>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</si>
  <si>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</si>
  <si>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</si>
  <si>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</si>
  <si>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</si>
  <si>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</si>
  <si>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</si>
  <si>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</si>
  <si>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</si>
  <si>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</si>
  <si>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</si>
  <si>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</si>
  <si>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</si>
  <si>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</si>
  <si>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</si>
  <si>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</si>
  <si>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</si>
  <si>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</si>
  <si>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</si>
  <si>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</si>
  <si>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</si>
  <si>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</si>
  <si>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</si>
  <si>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</si>
  <si>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</si>
  <si>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</si>
  <si>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</si>
  <si>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</si>
  <si>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</si>
  <si>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</si>
  <si>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</si>
  <si>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</si>
  <si>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</si>
  <si>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</si>
  <si>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</si>
  <si>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</si>
  <si>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</si>
  <si>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</si>
  <si>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</si>
  <si>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</si>
  <si>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</si>
  <si>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</si>
  <si>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</si>
  <si>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</si>
  <si>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</si>
  <si>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</si>
  <si>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</si>
  <si>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</si>
  <si>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</si>
  <si>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</si>
  <si>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</si>
  <si>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</si>
  <si>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</si>
  <si>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</si>
  <si>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</si>
  <si>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</si>
  <si>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</si>
  <si>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</si>
  <si>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</si>
  <si>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</si>
  <si>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</si>
  <si>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</si>
  <si>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</si>
  <si>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</si>
  <si>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</si>
  <si>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</si>
  <si>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</si>
  <si>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</si>
  <si>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</si>
  <si>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</si>
  <si>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</si>
  <si>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</si>
  <si>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</si>
  <si>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</si>
  <si>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</si>
  <si>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</si>
  <si>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</si>
  <si>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</si>
  <si>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</si>
  <si>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</si>
  <si>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</si>
  <si>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</si>
  <si>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</si>
  <si>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</si>
  <si>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</si>
  <si>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</si>
  <si>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</si>
  <si>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</si>
  <si>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</si>
  <si>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</si>
  <si>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</si>
  <si>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</si>
  <si>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</si>
  <si>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</si>
  <si>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</si>
  <si>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</si>
  <si>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</si>
  <si>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</si>
  <si>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</si>
  <si>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</si>
  <si>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</si>
  <si>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</si>
  <si>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</si>
  <si>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</si>
  <si>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</si>
  <si>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</si>
  <si>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</si>
  <si>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</si>
  <si>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</si>
  <si>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</si>
  <si>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</si>
  <si>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</si>
  <si>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</si>
  <si>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</si>
  <si>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</si>
  <si>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</si>
  <si>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</si>
  <si>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</si>
  <si>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</si>
  <si>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</si>
  <si>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</si>
  <si>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</si>
  <si>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</si>
  <si>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</si>
  <si>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</si>
  <si>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</si>
  <si>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</si>
  <si>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</si>
  <si>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</si>
  <si>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</si>
  <si>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</si>
  <si>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</si>
  <si>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</si>
  <si>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</si>
  <si>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</si>
  <si>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</si>
  <si>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</si>
  <si>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</si>
  <si>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</si>
  <si>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</si>
  <si>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</si>
  <si>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</si>
  <si>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</si>
  <si>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</si>
  <si>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</si>
  <si>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</si>
  <si>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</si>
  <si>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</si>
  <si>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</si>
  <si>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</si>
  <si>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</si>
  <si>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</si>
  <si>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</si>
  <si>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</si>
  <si>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</si>
  <si>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</si>
  <si>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</si>
  <si>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</si>
  <si>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</si>
  <si>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</si>
  <si>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</si>
  <si>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</si>
  <si>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</si>
  <si>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</si>
  <si>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</si>
  <si>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</si>
  <si>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</si>
  <si>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</si>
  <si>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</si>
  <si>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</si>
  <si>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</si>
  <si>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</si>
  <si>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</si>
  <si>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</si>
  <si>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</si>
  <si>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</si>
  <si>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</si>
  <si>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</si>
  <si>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</si>
  <si>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</si>
  <si>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</si>
  <si>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</si>
  <si>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</si>
  <si>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</si>
  <si>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</si>
  <si>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</si>
  <si>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</si>
  <si>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</si>
  <si>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</si>
  <si>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</si>
  <si>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</si>
  <si>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</si>
  <si>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</si>
  <si>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</si>
  <si>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</si>
  <si>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</si>
  <si>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</si>
  <si>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</si>
  <si>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</si>
  <si>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</si>
  <si>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</si>
  <si>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</si>
  <si>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</si>
  <si>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</si>
  <si>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</si>
  <si>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</si>
  <si>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</si>
  <si>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</si>
  <si>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</si>
  <si>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</si>
  <si>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</si>
  <si>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</si>
  <si>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</si>
  <si>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</si>
  <si>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</si>
  <si>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</si>
  <si>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</si>
  <si>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</si>
  <si>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</si>
  <si>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</si>
  <si>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</si>
  <si>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</si>
  <si>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</si>
  <si>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</si>
  <si>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</si>
  <si>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</si>
  <si>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</si>
  <si>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</si>
  <si>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</si>
  <si>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</si>
  <si>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</si>
  <si>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</si>
  <si>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</si>
  <si>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</si>
  <si>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</si>
  <si>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</si>
  <si>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</si>
  <si>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</si>
  <si>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</si>
  <si>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</si>
  <si>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</si>
  <si>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</si>
  <si>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</si>
  <si>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</si>
  <si>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</si>
  <si>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</si>
  <si>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</si>
  <si>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</si>
  <si>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</si>
  <si>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</si>
  <si>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</si>
  <si>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</si>
  <si>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</si>
  <si>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</si>
  <si>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</si>
  <si>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</si>
  <si>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</si>
  <si>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</si>
  <si>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</si>
  <si>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</si>
  <si>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</si>
  <si>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</si>
  <si>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</si>
  <si>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</si>
  <si>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</si>
  <si>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</si>
  <si>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</si>
  <si>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</si>
  <si>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</si>
  <si>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</si>
  <si>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</si>
  <si>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</si>
  <si>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</si>
  <si>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</si>
  <si>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</si>
  <si>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</si>
  <si>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</si>
  <si>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</si>
  <si>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</si>
  <si>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</si>
  <si>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</si>
  <si>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</si>
  <si>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</si>
  <si>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</si>
  <si>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</si>
  <si>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</si>
  <si>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</si>
  <si>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</si>
  <si>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</si>
  <si>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</si>
  <si>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</si>
  <si>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</si>
  <si>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</si>
  <si>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</si>
  <si>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</si>
  <si>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</si>
  <si>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</si>
  <si>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</si>
  <si>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</si>
  <si>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</si>
  <si>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</si>
  <si>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</si>
  <si>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</si>
  <si>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</si>
  <si>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</si>
  <si>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</si>
  <si>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</si>
  <si>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</si>
  <si>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</si>
  <si>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</si>
  <si>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</si>
  <si>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</si>
  <si>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</si>
  <si>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</si>
  <si>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</si>
  <si>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</si>
  <si>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</si>
  <si>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</si>
  <si>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</si>
  <si>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</si>
  <si>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</si>
  <si>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</si>
  <si>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</si>
  <si>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</si>
  <si>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</si>
  <si>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</si>
  <si>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</si>
  <si>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</si>
  <si>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</si>
  <si>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</si>
  <si>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</si>
  <si>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</si>
  <si>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</si>
  <si>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</si>
  <si>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</si>
  <si>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</si>
  <si>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</si>
  <si>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</si>
  <si>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</si>
  <si>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</si>
  <si>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</si>
  <si>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</si>
  <si>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</si>
  <si>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</si>
  <si>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</si>
  <si>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</si>
  <si>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</si>
  <si>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</si>
  <si>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</si>
  <si>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</si>
  <si>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</si>
  <si>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</si>
  <si>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</si>
  <si>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</si>
  <si>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</si>
  <si>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</si>
  <si>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</si>
  <si>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</si>
  <si>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</si>
  <si>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</si>
  <si>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</si>
  <si>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</si>
  <si>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</si>
  <si>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</si>
  <si>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</si>
  <si>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</si>
  <si>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</si>
  <si>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</si>
  <si>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</si>
  <si>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</si>
  <si>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</si>
  <si>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</si>
  <si>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</si>
  <si>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</si>
  <si>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</si>
  <si>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</si>
  <si>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</si>
  <si>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</si>
  <si>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</si>
  <si>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</si>
  <si>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</si>
  <si>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</si>
  <si>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</si>
  <si>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</si>
  <si>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</si>
  <si>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</si>
  <si>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</si>
  <si>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</si>
  <si>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</si>
  <si>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</si>
  <si>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</si>
  <si>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</si>
  <si>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</si>
  <si>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</si>
  <si>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</si>
  <si>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</si>
  <si>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</si>
  <si>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</si>
  <si>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</si>
  <si>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</si>
  <si>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</si>
  <si>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</si>
  <si>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</si>
  <si>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</si>
  <si>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</si>
  <si>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</si>
  <si>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</si>
  <si>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</si>
  <si>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</si>
  <si>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</si>
  <si>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</si>
  <si>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</si>
  <si>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</si>
  <si>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</si>
  <si>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</si>
  <si>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</si>
  <si>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</si>
  <si>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</si>
  <si>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</si>
  <si>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</si>
  <si>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</si>
  <si>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</si>
  <si>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</si>
  <si>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</si>
  <si>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</si>
  <si>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</si>
  <si>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</si>
  <si>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</si>
  <si>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</si>
  <si>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</si>
  <si>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</si>
  <si>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</si>
  <si>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</si>
  <si>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</si>
  <si>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</si>
  <si>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</si>
  <si>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</si>
  <si>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</si>
  <si>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</si>
  <si>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</si>
  <si>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</si>
  <si>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</si>
  <si>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</si>
  <si>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</si>
  <si>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</si>
  <si>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</si>
  <si>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</si>
  <si>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</si>
  <si>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</si>
  <si>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</si>
  <si>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</si>
  <si>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</si>
  <si>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</si>
  <si>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</si>
  <si>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</si>
  <si>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</si>
  <si>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</si>
  <si>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</si>
  <si>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</si>
  <si>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</si>
  <si>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</si>
  <si>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</si>
  <si>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</si>
  <si>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</si>
  <si>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</si>
  <si>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</si>
  <si>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</si>
  <si>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</si>
  <si>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</si>
  <si>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</si>
  <si>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</si>
  <si>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</si>
  <si>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</si>
  <si>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</si>
  <si>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</si>
  <si>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</si>
  <si>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</si>
  <si>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</si>
  <si>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</si>
  <si>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</si>
  <si>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</si>
  <si>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</si>
  <si>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</si>
  <si>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</si>
  <si>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</si>
  <si>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</si>
  <si>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</si>
  <si>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</si>
  <si>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</si>
  <si>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</si>
  <si>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</si>
  <si>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</si>
  <si>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</si>
  <si>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</si>
  <si>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</si>
  <si>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</si>
  <si>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</si>
  <si>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</si>
  <si>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</si>
  <si>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</si>
  <si>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</si>
  <si>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</si>
  <si>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</si>
  <si>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</si>
  <si>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</si>
  <si>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</si>
  <si>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</si>
  <si>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</si>
  <si>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</si>
  <si>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</si>
  <si>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</si>
  <si>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</si>
  <si>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</si>
  <si>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</si>
  <si>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</si>
  <si>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</si>
  <si>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</si>
  <si>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</si>
  <si>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</si>
  <si>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</si>
  <si>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</si>
  <si>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</si>
  <si>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</si>
  <si>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</si>
  <si>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</si>
  <si>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</si>
  <si>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</si>
  <si>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</si>
  <si>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</si>
  <si>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</si>
  <si>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</si>
  <si>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</si>
  <si>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</si>
  <si>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</si>
  <si>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</si>
  <si>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</si>
  <si>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</si>
  <si>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</si>
  <si>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</si>
  <si>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</si>
  <si>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</si>
  <si>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</si>
  <si>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</si>
  <si>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</si>
  <si>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</si>
  <si>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</si>
  <si>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</si>
  <si>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</si>
  <si>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</si>
  <si>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</si>
  <si>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</si>
  <si>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</si>
  <si>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</si>
  <si>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</si>
  <si>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</si>
  <si>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</si>
  <si>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</si>
  <si>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</si>
  <si>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</si>
  <si>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</si>
  <si>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</si>
  <si>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</si>
  <si>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</si>
  <si>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</si>
  <si>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</si>
  <si>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</si>
  <si>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</si>
  <si>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</si>
  <si>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</si>
  <si>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</si>
  <si>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</si>
  <si>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</si>
  <si>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</si>
  <si>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</si>
  <si>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</si>
  <si>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</si>
  <si>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</si>
  <si>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</si>
  <si>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</si>
  <si>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</si>
  <si>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</si>
  <si>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</si>
  <si>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</si>
  <si>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</si>
  <si>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</si>
  <si>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</si>
  <si>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</si>
  <si>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</si>
  <si>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</si>
  <si>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</si>
  <si>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</si>
  <si>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</si>
  <si>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</si>
  <si>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</si>
  <si>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</si>
  <si>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</si>
  <si>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</si>
  <si>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</si>
  <si>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</si>
  <si>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</si>
  <si>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</si>
  <si>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</si>
  <si>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</si>
  <si>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</si>
  <si>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</si>
  <si>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</si>
  <si>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</si>
  <si>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</si>
  <si>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</si>
  <si>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</si>
  <si>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</si>
  <si>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</si>
  <si>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</si>
  <si>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</si>
  <si>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</si>
  <si>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</si>
  <si>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</si>
  <si>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</si>
  <si>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</si>
  <si>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</si>
  <si>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</si>
  <si>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</si>
  <si>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</si>
  <si>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</si>
  <si>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</si>
  <si>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</si>
  <si>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</si>
  <si>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</si>
  <si>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</si>
  <si>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</si>
  <si>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</si>
  <si>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</si>
  <si>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</si>
  <si>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</si>
  <si>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</si>
  <si>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</si>
  <si>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</si>
  <si>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</si>
  <si>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</si>
  <si>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</si>
  <si>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</si>
  <si>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</si>
  <si>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</si>
  <si>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</si>
  <si>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</si>
  <si>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</si>
  <si>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</si>
  <si>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</si>
  <si>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</si>
  <si>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</si>
  <si>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</si>
  <si>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</si>
  <si>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</si>
  <si>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</si>
  <si>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</si>
  <si>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</si>
  <si>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</si>
  <si>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</si>
  <si>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</si>
  <si>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</si>
  <si>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</si>
  <si>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</si>
  <si>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</si>
  <si>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</si>
  <si>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</si>
  <si>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</si>
  <si>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</si>
  <si>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</si>
  <si>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</si>
  <si>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</si>
  <si>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</si>
  <si>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</si>
  <si>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</si>
  <si>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</si>
  <si>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</si>
  <si>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</si>
  <si>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</si>
  <si>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</si>
  <si>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</si>
  <si>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</si>
  <si>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</si>
  <si>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</si>
  <si>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</si>
  <si>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</si>
  <si>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</si>
  <si>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</si>
  <si>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</si>
  <si>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</si>
  <si>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</si>
  <si>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</si>
  <si>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</si>
  <si>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</si>
  <si>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</si>
  <si>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</si>
  <si>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</si>
  <si>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</si>
  <si>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</si>
  <si>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</si>
  <si>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</si>
  <si>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</si>
  <si>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</si>
  <si>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</si>
  <si>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</si>
  <si>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</si>
  <si>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</si>
  <si>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</si>
  <si>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</si>
  <si>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</si>
  <si>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</si>
  <si>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</si>
  <si>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</si>
  <si>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</si>
  <si>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</si>
  <si>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</si>
  <si>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</si>
  <si>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</si>
  <si>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</si>
  <si>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</si>
  <si>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</si>
  <si>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</si>
  <si>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</si>
  <si>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</si>
  <si>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</si>
  <si>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</si>
  <si>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</si>
  <si>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</si>
  <si>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</si>
  <si>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</si>
  <si>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</si>
  <si>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</si>
  <si>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</si>
  <si>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</si>
  <si>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</si>
  <si>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</si>
  <si>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</si>
  <si>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</si>
  <si>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</si>
  <si>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</si>
  <si>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</si>
  <si>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</si>
  <si>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</si>
  <si>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</si>
  <si>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</si>
  <si>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</si>
  <si>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</si>
  <si>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</si>
  <si>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</si>
  <si>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</si>
  <si>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</si>
  <si>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</si>
  <si>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</si>
  <si>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</si>
  <si>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</si>
  <si>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</si>
  <si>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</si>
  <si>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</si>
  <si>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</si>
  <si>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</si>
  <si>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</si>
  <si>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</si>
  <si>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</si>
  <si>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</si>
  <si>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</si>
  <si>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</si>
  <si>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</si>
  <si>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</si>
  <si>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</si>
  <si>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</si>
  <si>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</si>
  <si>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</si>
  <si>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</si>
  <si>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</si>
  <si>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</si>
  <si>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</si>
  <si>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</si>
  <si>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</si>
  <si>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</si>
  <si>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</si>
  <si>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</si>
  <si>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</si>
  <si>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</si>
  <si>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</si>
  <si>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</si>
  <si>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</si>
  <si>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</si>
  <si>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</si>
  <si>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</si>
  <si>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</si>
  <si>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</si>
  <si>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</si>
  <si>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</si>
  <si>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</si>
  <si>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</si>
  <si>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</si>
  <si>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</si>
  <si>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</si>
  <si>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</si>
  <si>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</si>
  <si>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</si>
  <si>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</si>
  <si>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</si>
  <si>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</si>
  <si>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</si>
  <si>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</si>
  <si>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</si>
  <si>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</si>
  <si>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</si>
  <si>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</si>
  <si>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</si>
  <si>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</si>
  <si>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</si>
  <si>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</si>
  <si>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</si>
  <si>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</si>
  <si>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</si>
  <si>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</si>
  <si>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</si>
  <si>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</si>
  <si>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</si>
  <si>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</si>
  <si>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</si>
  <si>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</si>
  <si>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</si>
  <si>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</si>
  <si>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</si>
  <si>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</si>
  <si>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</si>
  <si>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</si>
  <si>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</si>
  <si>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</si>
  <si>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</si>
  <si>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</si>
  <si>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</si>
  <si>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</si>
  <si>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</si>
  <si>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</si>
  <si>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</si>
  <si>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</si>
  <si>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</si>
  <si>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</si>
  <si>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</si>
  <si>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</si>
  <si>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</si>
  <si>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</si>
  <si>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</si>
  <si>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</si>
  <si>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</si>
  <si>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</si>
  <si>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</si>
  <si>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</si>
  <si>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</si>
  <si>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</si>
  <si>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</si>
  <si>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</si>
  <si>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</si>
  <si>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</si>
  <si>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</si>
  <si>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</si>
  <si>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</si>
  <si>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</si>
  <si>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</si>
  <si>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</si>
  <si>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</si>
  <si>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</si>
  <si>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</si>
  <si>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</si>
  <si>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</si>
  <si>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</si>
  <si>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</si>
  <si>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</si>
  <si>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</si>
  <si>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</si>
  <si>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</si>
  <si>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</si>
  <si>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</si>
  <si>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</si>
  <si>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</si>
  <si>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</si>
  <si>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</si>
  <si>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</si>
  <si>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</si>
  <si>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</si>
  <si>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</si>
  <si>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</si>
  <si>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</si>
  <si>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</si>
  <si>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</si>
  <si>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</si>
  <si>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</si>
  <si>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</si>
  <si>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</si>
  <si>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</si>
  <si>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</si>
  <si>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</si>
  <si>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</si>
  <si>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</si>
  <si>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</si>
  <si>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</si>
  <si>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</si>
  <si>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</si>
  <si>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</si>
  <si>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</si>
  <si>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</si>
  <si>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</si>
  <si>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</si>
  <si>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</si>
  <si>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</si>
  <si>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</si>
  <si>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</si>
  <si>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</si>
  <si>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</si>
  <si>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</si>
  <si>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</si>
  <si>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</si>
  <si>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</si>
  <si>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</si>
  <si>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</si>
  <si>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</si>
  <si>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</si>
  <si>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</si>
  <si>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</si>
  <si>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</si>
  <si>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</si>
  <si>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</si>
  <si>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</si>
  <si>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</si>
  <si>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</si>
  <si>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</si>
  <si>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</si>
  <si>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</si>
  <si>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</si>
  <si>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</si>
  <si>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</si>
  <si>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</si>
  <si>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</si>
  <si>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</si>
  <si>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</si>
  <si>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</si>
  <si>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</si>
  <si>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</si>
  <si>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</si>
  <si>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</si>
  <si>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</si>
  <si>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</si>
  <si>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</si>
  <si>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</si>
  <si>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</si>
  <si>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</si>
  <si>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</si>
  <si>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</si>
  <si>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</si>
  <si>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</si>
  <si>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</si>
  <si>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</si>
  <si>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</si>
  <si>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</si>
  <si>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</si>
  <si>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</si>
  <si>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</si>
  <si>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</si>
  <si>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</si>
  <si>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</si>
  <si>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</si>
  <si>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</si>
  <si>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</si>
  <si>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</si>
  <si>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</si>
  <si>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</si>
  <si>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</si>
  <si>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</si>
  <si>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</si>
  <si>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</si>
  <si>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</si>
  <si>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</si>
  <si>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</si>
  <si>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</si>
  <si>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</si>
  <si>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</si>
  <si>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</si>
  <si>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</si>
  <si>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</si>
  <si>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</si>
  <si>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</si>
  <si>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</si>
  <si>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</si>
  <si>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</si>
  <si>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</si>
  <si>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</si>
  <si>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</si>
  <si>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</si>
  <si>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</si>
  <si>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</si>
  <si>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</si>
  <si>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</si>
  <si>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</si>
  <si>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</si>
  <si>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</si>
  <si>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</si>
  <si>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</si>
  <si>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</si>
  <si>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</si>
  <si>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</si>
  <si>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</si>
  <si>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</si>
  <si>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</si>
  <si>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</si>
  <si>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</si>
  <si>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</si>
  <si>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</si>
  <si>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</si>
  <si>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</si>
  <si>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</si>
  <si>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</si>
  <si>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</si>
  <si>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</si>
  <si>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</si>
  <si>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</si>
  <si>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</si>
  <si>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</si>
  <si>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</si>
  <si>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</si>
  <si>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</si>
  <si>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</si>
  <si>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</si>
  <si>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</si>
  <si>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</si>
  <si>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</si>
  <si>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</si>
  <si>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</si>
  <si>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</si>
  <si>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</si>
  <si>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</si>
  <si>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</si>
  <si>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</si>
  <si>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</si>
  <si>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</si>
  <si>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</si>
  <si>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</si>
  <si>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</si>
  <si>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</si>
  <si>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</si>
  <si>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</si>
  <si>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</si>
  <si>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</si>
  <si>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</si>
  <si>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</si>
  <si>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</si>
  <si>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</si>
  <si>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</si>
  <si>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</si>
  <si>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</si>
  <si>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</si>
  <si>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</si>
  <si>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</si>
  <si>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</si>
  <si>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</si>
  <si>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</si>
  <si>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</si>
  <si>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</si>
  <si>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</si>
  <si>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</si>
  <si>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</si>
  <si>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</si>
  <si>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</si>
  <si>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</si>
  <si>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</si>
  <si>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</si>
  <si>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</si>
  <si>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</si>
  <si>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</si>
  <si>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</si>
  <si>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</si>
  <si>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</si>
  <si>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</si>
  <si>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</si>
  <si>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</si>
  <si>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</si>
  <si>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</si>
  <si>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</si>
  <si>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</si>
  <si>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</si>
  <si>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</si>
  <si>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</si>
  <si>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</si>
  <si>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</si>
  <si>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</si>
  <si>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</si>
  <si>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</si>
  <si>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</si>
  <si>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</si>
  <si>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</si>
  <si>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</si>
  <si>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</si>
  <si>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</si>
  <si>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</si>
  <si>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</si>
  <si>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</si>
  <si>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</si>
  <si>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</si>
  <si>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</si>
  <si>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</si>
  <si>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</si>
  <si>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</si>
  <si>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</si>
  <si>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</si>
  <si>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</si>
  <si>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</si>
  <si>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</si>
  <si>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</si>
  <si>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</si>
  <si>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</si>
  <si>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</si>
  <si>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</si>
  <si>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</si>
  <si>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</si>
  <si>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</si>
  <si>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</si>
  <si>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</si>
  <si>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</si>
  <si>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</si>
  <si>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</si>
  <si>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</si>
  <si>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</si>
  <si>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</si>
  <si>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</si>
  <si>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</si>
  <si>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</si>
  <si>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</si>
  <si>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</si>
  <si>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</si>
  <si>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</si>
  <si>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</si>
  <si>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</si>
  <si>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</si>
  <si>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</si>
  <si>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</si>
  <si>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</si>
  <si>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</si>
  <si>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</si>
  <si>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</si>
  <si>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</si>
  <si>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</si>
  <si>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</si>
  <si>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</si>
  <si>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</si>
  <si>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</si>
  <si>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</si>
  <si>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</si>
  <si>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</si>
  <si>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</si>
  <si>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</si>
  <si>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</si>
  <si>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</si>
  <si>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</si>
  <si>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</si>
  <si>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</si>
  <si>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</si>
  <si>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</si>
  <si>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</si>
  <si>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</si>
  <si>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</si>
  <si>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</si>
  <si>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</si>
  <si>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</si>
  <si>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</si>
  <si>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</si>
  <si>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</si>
  <si>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</si>
  <si>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</si>
  <si>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</si>
  <si>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</si>
  <si>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</si>
  <si>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</si>
  <si>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</si>
  <si>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</si>
  <si>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</si>
  <si>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</si>
  <si>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</si>
  <si>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</si>
  <si>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</si>
  <si>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</si>
  <si>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</si>
  <si>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</si>
  <si>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</si>
  <si>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</si>
  <si>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</si>
  <si>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</si>
  <si>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</si>
  <si>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</si>
  <si>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</si>
  <si>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</si>
  <si>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</si>
  <si>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</si>
  <si>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</si>
  <si>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</si>
  <si>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</si>
  <si>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</si>
  <si>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</si>
  <si>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</si>
  <si>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</si>
  <si>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</si>
  <si>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</si>
  <si>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</si>
  <si>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</si>
  <si>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</si>
  <si>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</si>
  <si>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</si>
  <si>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</si>
  <si>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</si>
  <si>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</si>
  <si>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</si>
  <si>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</si>
  <si>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</si>
  <si>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</si>
  <si>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</si>
  <si>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</si>
  <si>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</si>
  <si>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</si>
  <si>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</si>
  <si>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</si>
  <si>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</si>
  <si>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</si>
  <si>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</si>
  <si>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</si>
  <si>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</si>
  <si>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</si>
  <si>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</si>
  <si>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</si>
  <si>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</si>
  <si>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</si>
  <si>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</si>
  <si>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</si>
  <si>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</si>
  <si>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</si>
  <si>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</si>
  <si>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</si>
  <si>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</si>
  <si>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</si>
  <si>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</si>
  <si>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</si>
  <si>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</si>
  <si>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</si>
  <si>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</si>
  <si>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</si>
  <si>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</si>
  <si>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</si>
  <si>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</si>
  <si>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</si>
  <si>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</si>
  <si>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</si>
  <si>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</si>
  <si>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</si>
  <si>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</si>
  <si>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</si>
  <si>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</si>
  <si>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</si>
  <si>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</si>
  <si>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</si>
  <si>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</si>
  <si>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</si>
  <si>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</si>
  <si>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</si>
  <si>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</si>
  <si>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</si>
  <si>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</si>
  <si>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</si>
  <si>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</si>
  <si>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</si>
  <si>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</si>
  <si>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</si>
  <si>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</si>
  <si>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</si>
  <si>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</si>
  <si>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</si>
  <si>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</si>
  <si>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</si>
  <si>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</si>
  <si>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</si>
  <si>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</si>
  <si>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</si>
  <si>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</si>
  <si>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</si>
  <si>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</si>
  <si>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</si>
  <si>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</si>
  <si>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</si>
  <si>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</si>
  <si>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</si>
  <si>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</si>
  <si>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</si>
  <si>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</si>
  <si>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</si>
  <si>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</si>
  <si>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</si>
  <si>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</si>
  <si>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</si>
  <si>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</si>
  <si>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</si>
  <si>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</si>
  <si>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</si>
  <si>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</si>
  <si>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</si>
  <si>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</si>
  <si>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</si>
  <si>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</si>
  <si>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</si>
  <si>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</si>
  <si>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</si>
  <si>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</si>
  <si>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</si>
  <si>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</si>
  <si>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</si>
  <si>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</si>
  <si>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</si>
  <si>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</si>
  <si>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</si>
  <si>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</si>
  <si>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</si>
  <si>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</si>
  <si>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</si>
  <si>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</si>
  <si>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</si>
  <si>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</si>
  <si>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</si>
  <si>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</si>
  <si>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</si>
  <si>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</si>
  <si>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</si>
  <si>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</si>
  <si>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</si>
  <si>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</si>
  <si>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</si>
  <si>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</si>
  <si>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</si>
  <si>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</si>
  <si>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</si>
  <si>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</si>
  <si>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</si>
  <si>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</si>
  <si>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</si>
  <si>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</si>
  <si>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</si>
  <si>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</si>
  <si>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</si>
  <si>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</si>
  <si>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</si>
  <si>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</si>
  <si>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</si>
  <si>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</si>
  <si>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</si>
  <si>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</si>
  <si>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</si>
  <si>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</si>
  <si>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</si>
  <si>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</si>
  <si>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</si>
  <si>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</si>
  <si>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</si>
  <si>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</si>
  <si>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</si>
  <si>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</si>
  <si>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</si>
  <si>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</si>
  <si>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</si>
  <si>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</si>
  <si>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</si>
  <si>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</si>
  <si>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</si>
  <si>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</si>
  <si>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</si>
  <si>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</si>
  <si>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</si>
  <si>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</si>
  <si>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</si>
  <si>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</si>
  <si>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</si>
  <si>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</si>
  <si>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</si>
  <si>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</si>
  <si>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</si>
  <si>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</si>
  <si>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</si>
  <si>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</si>
  <si>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</si>
  <si>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</si>
  <si>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</si>
  <si>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</si>
  <si>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</si>
  <si>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</si>
  <si>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</si>
  <si>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</si>
  <si>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</si>
  <si>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</si>
  <si>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</si>
  <si>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</si>
  <si>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</si>
  <si>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</si>
  <si>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</si>
  <si>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</si>
  <si>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</si>
  <si>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</si>
  <si>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</si>
  <si>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</si>
  <si>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</si>
  <si>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</si>
  <si>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</si>
  <si>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</si>
  <si>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</si>
  <si>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</si>
  <si>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</si>
  <si>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</si>
  <si>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</si>
  <si>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</si>
  <si>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</si>
  <si>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</si>
  <si>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</si>
  <si>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</si>
  <si>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</si>
  <si>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</si>
  <si>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</si>
  <si>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</si>
  <si>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</si>
  <si>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</si>
  <si>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</si>
  <si>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</si>
  <si>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</si>
  <si>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</si>
  <si>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</si>
  <si>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</si>
  <si>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</si>
  <si>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</si>
  <si>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</si>
  <si>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</si>
  <si>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</si>
  <si>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</si>
  <si>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</si>
  <si>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</si>
  <si>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</si>
  <si>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</si>
  <si>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</si>
  <si>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</si>
  <si>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</si>
  <si>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</si>
  <si>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</si>
  <si>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</si>
  <si>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</si>
  <si>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</si>
  <si>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</si>
  <si>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</si>
  <si>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</si>
  <si>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</si>
  <si>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</si>
  <si>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</si>
  <si>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</si>
  <si>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</si>
  <si>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</si>
  <si>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</si>
  <si>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</si>
  <si>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</si>
  <si>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</si>
  <si>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</si>
  <si>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</si>
  <si>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</si>
  <si>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</si>
  <si>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</si>
  <si>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</si>
  <si>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</si>
  <si>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</si>
  <si>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</si>
  <si>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</si>
  <si>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</si>
  <si>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</si>
  <si>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</si>
  <si>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</si>
  <si>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</si>
  <si>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</si>
  <si>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</si>
  <si>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</si>
  <si>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</si>
  <si>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</si>
  <si>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</si>
  <si>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</si>
  <si>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</si>
  <si>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</si>
  <si>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</si>
  <si>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</si>
  <si>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</si>
  <si>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</si>
  <si>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</si>
  <si>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</si>
  <si>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</si>
  <si>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</si>
  <si>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</si>
  <si>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</si>
  <si>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</si>
  <si>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</si>
  <si>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</si>
  <si>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</si>
  <si>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</si>
  <si>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</si>
  <si>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</si>
  <si>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</si>
  <si>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</si>
  <si>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</si>
  <si>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</si>
  <si>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</si>
  <si>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</si>
  <si>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</si>
  <si>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</si>
  <si>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</si>
  <si>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</si>
  <si>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</si>
  <si>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</si>
  <si>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</si>
  <si>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</si>
  <si>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</si>
  <si>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</si>
  <si>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</si>
  <si>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</si>
  <si>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</si>
  <si>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</si>
  <si>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</si>
  <si>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</si>
  <si>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</si>
  <si>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</si>
  <si>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</si>
  <si>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</si>
  <si>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</si>
  <si>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</si>
  <si>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</si>
  <si>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</si>
  <si>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</si>
  <si>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</si>
  <si>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</si>
  <si>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</si>
  <si>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</si>
  <si>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</si>
  <si>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</si>
  <si>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</si>
  <si>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</si>
  <si>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</si>
  <si>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</si>
  <si>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</si>
  <si>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</si>
  <si>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</si>
  <si>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</si>
  <si>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</si>
  <si>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</si>
  <si>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</si>
  <si>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</si>
  <si>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</si>
  <si>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</si>
  <si>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</si>
  <si>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</si>
  <si>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</si>
  <si>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</si>
  <si>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</si>
  <si>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</si>
  <si>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</si>
  <si>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</si>
  <si>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</si>
  <si>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</si>
  <si>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</si>
  <si>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</si>
  <si>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</si>
  <si>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</si>
  <si>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</si>
  <si>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</si>
  <si>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</si>
  <si>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</si>
  <si>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</si>
  <si>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</si>
  <si>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</si>
  <si>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</si>
  <si>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</si>
  <si>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</si>
  <si>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</si>
  <si>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</si>
  <si>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</si>
  <si>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</si>
  <si>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</si>
  <si>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</si>
  <si>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</si>
  <si>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</si>
  <si>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</si>
  <si>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</si>
  <si>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</si>
  <si>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</si>
  <si>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</si>
  <si>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</si>
  <si>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</si>
  <si>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</si>
  <si>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</si>
  <si>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</si>
  <si>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</si>
  <si>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</si>
  <si>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</si>
  <si>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</si>
  <si>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</si>
  <si>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</si>
  <si>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</si>
  <si>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</si>
  <si>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</si>
  <si>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</si>
  <si>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</si>
  <si>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</si>
  <si>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</si>
  <si>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</si>
  <si>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</si>
  <si>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</si>
  <si>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</si>
  <si>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</si>
  <si>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</si>
  <si>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</si>
  <si>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</si>
  <si>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</si>
  <si>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</si>
  <si>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</si>
  <si>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</si>
  <si>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</si>
  <si>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</si>
  <si>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</si>
  <si>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</si>
  <si>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</si>
  <si>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</si>
  <si>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</si>
  <si>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</si>
  <si>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</si>
  <si>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</si>
  <si>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</si>
  <si>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</si>
  <si>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</si>
  <si>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</si>
  <si>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</si>
  <si>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</si>
  <si>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</si>
  <si>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</si>
  <si>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</si>
  <si>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</si>
  <si>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</si>
  <si>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</si>
  <si>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</si>
  <si>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</si>
  <si>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</si>
  <si>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</si>
  <si>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</si>
  <si>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</si>
  <si>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</si>
  <si>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</si>
  <si>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</si>
  <si>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</si>
  <si>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</si>
  <si>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</si>
  <si>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</si>
  <si>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</si>
  <si>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</si>
  <si>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</si>
  <si>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</si>
  <si>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</si>
  <si>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</si>
  <si>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</si>
  <si>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</si>
  <si>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</si>
  <si>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</si>
  <si>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</si>
  <si>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</si>
  <si>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</si>
  <si>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</si>
  <si>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</si>
  <si>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</si>
  <si>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</si>
  <si>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</si>
  <si>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</si>
  <si>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</si>
  <si>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</si>
  <si>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</si>
  <si>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</si>
  <si>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</si>
  <si>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</si>
  <si>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</si>
  <si>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</si>
  <si>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</si>
  <si>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</si>
  <si>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</si>
  <si>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</si>
  <si>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</si>
  <si>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</si>
  <si>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</si>
  <si>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</si>
  <si>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</si>
  <si>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</si>
  <si>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</si>
  <si>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</si>
  <si>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</si>
  <si>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</si>
  <si>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</si>
  <si>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</si>
  <si>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</si>
  <si>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</si>
  <si>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</si>
  <si>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</si>
  <si>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</si>
  <si>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</si>
  <si>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</si>
  <si>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</si>
  <si>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</si>
  <si>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</si>
  <si>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</si>
  <si>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</si>
  <si>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</si>
  <si>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</si>
  <si>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</si>
  <si>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</si>
  <si>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</si>
  <si>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</si>
  <si>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</si>
  <si>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</si>
  <si>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</si>
  <si>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</si>
  <si>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</si>
  <si>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</si>
  <si>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</si>
  <si>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</si>
  <si>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</si>
  <si>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</si>
  <si>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</si>
  <si>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</si>
  <si>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</si>
  <si>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</si>
  <si>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</si>
  <si>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</si>
  <si>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</si>
  <si>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</si>
  <si>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</si>
  <si>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</si>
  <si>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</si>
  <si>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</si>
  <si>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</si>
  <si>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</si>
  <si>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</si>
  <si>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</si>
  <si>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</si>
  <si>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</si>
  <si>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</si>
  <si>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</si>
  <si>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</si>
  <si>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</si>
  <si>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</si>
  <si>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</si>
  <si>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</si>
  <si>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</si>
  <si>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</si>
  <si>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</si>
  <si>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</si>
  <si>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</si>
  <si>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</si>
  <si>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</si>
  <si>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</si>
  <si>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</si>
  <si>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</si>
  <si>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</si>
  <si>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</si>
  <si>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</si>
  <si>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</si>
  <si>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</si>
  <si>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</si>
  <si>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</si>
  <si>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</si>
  <si>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</si>
  <si>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</si>
  <si>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</si>
  <si>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</si>
  <si>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</si>
  <si>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</si>
  <si>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</si>
  <si>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</si>
  <si>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</si>
  <si>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</si>
  <si>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</si>
  <si>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</si>
  <si>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</si>
  <si>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</si>
  <si>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</si>
  <si>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</si>
  <si>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</si>
  <si>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</si>
  <si>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</si>
  <si>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</si>
  <si>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</si>
  <si>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</si>
  <si>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</si>
  <si>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</si>
  <si>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</si>
  <si>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</si>
  <si>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</si>
  <si>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</si>
  <si>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</si>
  <si>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</si>
  <si>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</si>
  <si>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</si>
  <si>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</si>
  <si>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</si>
  <si>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</si>
  <si>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</si>
  <si>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</si>
  <si>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</si>
  <si>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</si>
  <si>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</si>
  <si>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</si>
  <si>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</si>
  <si>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</si>
  <si>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</si>
  <si>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</si>
  <si>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</si>
  <si>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</si>
  <si>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</si>
  <si>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</si>
  <si>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</si>
  <si>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</si>
  <si>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</si>
  <si>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</si>
  <si>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</si>
  <si>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</si>
  <si>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</si>
  <si>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</si>
  <si>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</si>
  <si>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</si>
  <si>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</si>
  <si>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</si>
  <si>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</si>
  <si>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</si>
  <si>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</si>
  <si>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</si>
  <si>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</si>
  <si>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</si>
  <si>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</si>
  <si>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</si>
  <si>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</si>
  <si>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</si>
  <si>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</si>
  <si>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</si>
  <si>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</si>
  <si>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</si>
  <si>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</si>
  <si>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</si>
  <si>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</si>
  <si>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</si>
  <si>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</si>
  <si>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</si>
  <si>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</si>
  <si>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</si>
  <si>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</si>
  <si>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</si>
  <si>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</si>
  <si>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</si>
  <si>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</si>
  <si>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</si>
  <si>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</si>
  <si>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</si>
  <si>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</si>
  <si>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</si>
  <si>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</si>
  <si>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</si>
  <si>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</si>
  <si>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</si>
  <si>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</si>
  <si>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</si>
  <si>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</si>
  <si>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</si>
  <si>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</si>
  <si>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</si>
  <si>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</si>
  <si>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</si>
  <si>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</si>
  <si>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</si>
  <si>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</si>
  <si>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</si>
  <si>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</si>
  <si>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</si>
  <si>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</si>
  <si>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</si>
  <si>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</si>
  <si>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</si>
  <si>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</si>
  <si>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</si>
  <si>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</si>
  <si>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</si>
  <si>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</si>
  <si>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</si>
  <si>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</si>
  <si>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</si>
  <si>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</si>
  <si>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</si>
  <si>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</si>
  <si>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</si>
  <si>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</si>
  <si>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</si>
  <si>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</si>
  <si>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</si>
  <si>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</si>
  <si>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</si>
  <si>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</si>
  <si>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</si>
  <si>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</si>
  <si>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</si>
  <si>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</si>
  <si>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</si>
  <si>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</si>
  <si>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</si>
  <si>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</si>
  <si>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</si>
  <si>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</si>
  <si>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</si>
  <si>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</si>
  <si>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</si>
  <si>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</si>
  <si>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</si>
  <si>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</si>
  <si>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</si>
  <si>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</si>
  <si>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</si>
  <si>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</si>
  <si>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</si>
  <si>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</si>
  <si>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</si>
  <si>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</si>
  <si>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</si>
  <si>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</si>
  <si>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</si>
  <si>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</si>
  <si>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</si>
  <si>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</si>
  <si>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</si>
  <si>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</si>
  <si>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</si>
  <si>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</si>
  <si>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</si>
  <si>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</si>
  <si>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</si>
  <si>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</si>
  <si>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</si>
  <si>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</si>
  <si>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</si>
  <si>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</si>
  <si>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</si>
  <si>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</si>
  <si>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</si>
  <si>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</si>
  <si>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</si>
  <si>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</si>
  <si>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</si>
  <si>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</si>
  <si>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</si>
  <si>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</si>
  <si>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</si>
  <si>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</si>
  <si>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</si>
  <si>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</si>
  <si>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</si>
  <si>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</si>
  <si>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</si>
  <si>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</si>
  <si>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</si>
  <si>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</si>
  <si>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</si>
  <si>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</si>
  <si>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</si>
  <si>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</si>
  <si>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</si>
  <si>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</si>
  <si>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</si>
  <si>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</si>
  <si>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</si>
  <si>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</si>
  <si>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</si>
  <si>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</si>
  <si>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</si>
  <si>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</si>
  <si>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</si>
  <si>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</si>
  <si>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</si>
  <si>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</si>
  <si>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</si>
  <si>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</si>
  <si>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</si>
  <si>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</si>
  <si>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</si>
  <si>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</si>
  <si>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</si>
  <si>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</si>
  <si>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</si>
  <si>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</si>
  <si>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</si>
  <si>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</si>
  <si>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</si>
  <si>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</si>
  <si>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</si>
  <si>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</si>
  <si>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</si>
  <si>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</si>
  <si>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</si>
  <si>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</si>
  <si>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</si>
  <si>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</si>
  <si>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</si>
  <si>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</si>
  <si>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</si>
  <si>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</si>
  <si>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</si>
  <si>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</si>
  <si>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</si>
  <si>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</si>
  <si>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</si>
  <si>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</si>
  <si>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</si>
  <si>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</si>
  <si>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</si>
  <si>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</si>
  <si>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</si>
  <si>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</si>
  <si>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</si>
  <si>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</si>
  <si>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</si>
  <si>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</si>
  <si>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</si>
  <si>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</si>
  <si>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</si>
  <si>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</si>
  <si>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</si>
  <si>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</si>
  <si>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</si>
  <si>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</si>
  <si>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</si>
  <si>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</si>
  <si>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</si>
  <si>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</si>
  <si>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</si>
  <si>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</si>
  <si>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</si>
  <si>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</si>
  <si>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</si>
  <si>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</si>
  <si>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</si>
  <si>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</si>
  <si>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</si>
  <si>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</si>
  <si>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</si>
  <si>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</si>
  <si>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</si>
  <si>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</si>
  <si>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</si>
  <si>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</si>
  <si>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</si>
  <si>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</si>
  <si>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</si>
  <si>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</si>
  <si>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</si>
  <si>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</si>
  <si>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</si>
  <si>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</si>
  <si>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</si>
  <si>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</si>
  <si>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</si>
  <si>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</si>
  <si>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</si>
  <si>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</si>
  <si>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</si>
  <si>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</si>
  <si>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</si>
  <si>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</si>
  <si>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</si>
  <si>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</si>
  <si>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</si>
  <si>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</si>
  <si>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</si>
  <si>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</si>
  <si>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</si>
  <si>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</si>
  <si>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</si>
  <si>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</si>
  <si>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</si>
  <si>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</si>
  <si>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</si>
  <si>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</si>
  <si>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</si>
  <si>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</si>
  <si>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</si>
  <si>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</si>
  <si>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</si>
  <si>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</si>
  <si>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</si>
  <si>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</si>
  <si>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</si>
  <si>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</si>
  <si>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</si>
  <si>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</si>
  <si>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</si>
  <si>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</si>
  <si>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</si>
  <si>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</si>
  <si>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</si>
  <si>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</si>
  <si>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</si>
  <si>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</si>
  <si>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</si>
  <si>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</si>
  <si>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</si>
  <si>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</si>
  <si>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</si>
  <si>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</si>
  <si>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</si>
  <si>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</si>
  <si>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</si>
  <si>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</si>
  <si>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</si>
  <si>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</si>
  <si>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</si>
  <si>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</si>
  <si>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</si>
  <si>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</si>
  <si>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</si>
  <si>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</si>
  <si>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</si>
  <si>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</si>
  <si>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</si>
  <si>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</si>
  <si>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</si>
  <si>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</si>
  <si>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</si>
  <si>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</si>
  <si>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</si>
  <si>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</si>
  <si>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</si>
  <si>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</si>
  <si>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</si>
  <si>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</si>
  <si>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</si>
  <si>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</si>
  <si>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</si>
  <si>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</si>
  <si>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</si>
  <si>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</si>
  <si>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</si>
  <si>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</si>
  <si>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</si>
  <si>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</si>
  <si>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</si>
  <si>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</si>
  <si>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</si>
  <si>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</si>
  <si>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</si>
  <si>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</si>
  <si>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</si>
  <si>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</si>
  <si>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</si>
  <si>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</si>
  <si>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</si>
  <si>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</si>
  <si>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</si>
  <si>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</si>
  <si>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</si>
  <si>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</si>
  <si>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</si>
  <si>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</si>
  <si>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</si>
  <si>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</si>
  <si>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</si>
  <si>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</si>
  <si>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</si>
  <si>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</si>
  <si>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</si>
  <si>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</si>
  <si>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</si>
  <si>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</si>
  <si>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</si>
  <si>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</si>
  <si>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</si>
  <si>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</si>
  <si>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</si>
  <si>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</si>
  <si>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</si>
  <si>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</si>
  <si>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</si>
  <si>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</si>
  <si>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</si>
  <si>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</si>
  <si>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</si>
  <si>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</si>
  <si>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</si>
  <si>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</si>
  <si>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</si>
  <si>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</si>
  <si>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</si>
  <si>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</si>
  <si>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</si>
  <si>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</si>
  <si>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</si>
  <si>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</si>
  <si>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</si>
  <si>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</si>
  <si>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</si>
  <si>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</si>
  <si>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</si>
  <si>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</si>
  <si>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</si>
  <si>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</si>
  <si>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</si>
  <si>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</si>
  <si>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</si>
  <si>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</si>
  <si>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</si>
  <si>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</si>
  <si>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</si>
  <si>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</si>
  <si>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</si>
  <si>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</si>
  <si>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</si>
  <si>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</si>
  <si>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</si>
  <si>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</si>
  <si>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</si>
  <si>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</si>
  <si>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</si>
  <si>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</si>
  <si>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</si>
  <si>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</si>
  <si>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</si>
  <si>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</si>
  <si>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</si>
  <si>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</si>
  <si>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</si>
  <si>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</si>
  <si>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</si>
  <si>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</si>
  <si>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</si>
  <si>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</si>
  <si>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</si>
  <si>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</si>
  <si>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</si>
  <si>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</si>
  <si>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</si>
  <si>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</si>
  <si>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</si>
  <si>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</si>
  <si>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</si>
  <si>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</si>
  <si>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</si>
  <si>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</si>
  <si>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</si>
  <si>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</si>
  <si>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</si>
  <si>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</si>
  <si>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</si>
  <si>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</si>
  <si>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</si>
  <si>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</si>
  <si>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</si>
  <si>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</si>
  <si>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</si>
  <si>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</si>
  <si>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</si>
  <si>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</si>
  <si>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</si>
  <si>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</si>
  <si>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</si>
  <si>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</si>
  <si>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</si>
  <si>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</si>
  <si>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</si>
  <si>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</si>
  <si>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</si>
  <si>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</si>
  <si>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</si>
  <si>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</si>
  <si>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</si>
  <si>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</si>
  <si>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</si>
  <si>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</si>
  <si>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</si>
  <si>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</si>
  <si>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</si>
  <si>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</si>
  <si>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</si>
  <si>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</si>
  <si>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</si>
  <si>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</si>
  <si>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</si>
  <si>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</si>
  <si>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</si>
  <si>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</si>
  <si>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</si>
  <si>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</si>
  <si>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</si>
  <si>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</si>
  <si>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</si>
  <si>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</si>
  <si>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</si>
  <si>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</si>
  <si>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</si>
  <si>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</si>
  <si>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</si>
  <si>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</si>
  <si>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</si>
  <si>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</si>
  <si>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</si>
  <si>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</si>
  <si>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</si>
  <si>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</si>
  <si>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</si>
  <si>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</si>
  <si>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</si>
  <si>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</si>
  <si>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</si>
  <si>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</si>
  <si>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</si>
  <si>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</si>
  <si>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</si>
  <si>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</si>
  <si>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</si>
  <si>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</si>
  <si>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</si>
  <si>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</si>
  <si>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</si>
  <si>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</si>
  <si>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</si>
  <si>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</si>
  <si>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</si>
  <si>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</si>
  <si>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</si>
  <si>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</si>
  <si>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</si>
  <si>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</si>
  <si>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</si>
  <si>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</si>
  <si>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</si>
  <si>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</si>
  <si>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</si>
  <si>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</si>
  <si>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</si>
  <si>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</si>
  <si>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</si>
  <si>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</si>
  <si>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</si>
  <si>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</si>
  <si>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</si>
  <si>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</si>
  <si>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</si>
  <si>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</si>
  <si>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</si>
  <si>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</si>
  <si>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</si>
  <si>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</si>
  <si>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</si>
  <si>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</si>
  <si>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</si>
  <si>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</si>
  <si>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</si>
  <si>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</si>
  <si>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</si>
  <si>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</si>
  <si>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</si>
  <si>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</si>
  <si>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</si>
  <si>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</si>
  <si>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</si>
  <si>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</si>
  <si>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</si>
  <si>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</si>
  <si>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</si>
  <si>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</si>
  <si>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</si>
  <si>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</si>
  <si>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</si>
  <si>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</si>
  <si>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</si>
  <si>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</si>
  <si>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</si>
  <si>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</si>
  <si>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</si>
  <si>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</si>
  <si>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</si>
  <si>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</si>
  <si>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</si>
  <si>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</si>
  <si>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</si>
  <si>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</si>
  <si>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</si>
  <si>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</si>
  <si>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</si>
  <si>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</si>
  <si>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</si>
  <si>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</si>
  <si>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</si>
  <si>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</si>
  <si>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</si>
  <si>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</si>
  <si>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</si>
  <si>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</si>
  <si>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</si>
  <si>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</si>
  <si>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</si>
  <si>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</si>
  <si>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</si>
  <si>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</si>
  <si>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</si>
  <si>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</si>
  <si>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</si>
  <si>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</si>
  <si>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</si>
  <si>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</si>
  <si>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</si>
  <si>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</si>
  <si>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</si>
  <si>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</si>
  <si>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</si>
  <si>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</si>
  <si>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</si>
  <si>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</si>
  <si>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</si>
  <si>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</si>
  <si>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</si>
  <si>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</si>
  <si>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</si>
  <si>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</si>
  <si>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</si>
  <si>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</si>
  <si>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</si>
  <si>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</si>
  <si>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</si>
  <si>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</si>
  <si>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</si>
  <si>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</si>
  <si>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</si>
  <si>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</si>
  <si>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</si>
  <si>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</si>
  <si>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</si>
  <si>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</si>
  <si>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</si>
  <si>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</si>
  <si>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</si>
  <si>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</si>
  <si>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</si>
  <si>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</si>
  <si>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</si>
  <si>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</si>
  <si>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</si>
  <si>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</si>
  <si>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</si>
  <si>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</si>
  <si>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</si>
  <si>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</si>
  <si>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</si>
  <si>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</si>
  <si>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</si>
  <si>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</si>
  <si>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</si>
  <si>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</si>
  <si>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</si>
  <si>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</si>
  <si>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</si>
  <si>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</si>
  <si>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</si>
  <si>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</si>
  <si>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</si>
  <si>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</si>
  <si>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</si>
  <si>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</si>
  <si>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</si>
  <si>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</si>
  <si>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</si>
  <si>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</si>
  <si>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</si>
  <si>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</si>
  <si>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</si>
  <si>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</si>
  <si>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</si>
  <si>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</si>
  <si>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</si>
  <si>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</si>
  <si>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</si>
  <si>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</si>
  <si>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</si>
  <si>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</si>
  <si>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</si>
  <si>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</si>
  <si>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</si>
  <si>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</si>
  <si>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</si>
  <si>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</si>
  <si>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</si>
  <si>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</si>
  <si>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</si>
  <si>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</si>
  <si>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</si>
  <si>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</si>
  <si>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</si>
  <si>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</si>
  <si>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</si>
  <si>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</si>
  <si>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</si>
  <si>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</si>
  <si>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</si>
  <si>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</si>
  <si>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</si>
  <si>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</si>
  <si>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</si>
  <si>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</si>
  <si>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</si>
  <si>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</si>
  <si>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</si>
  <si>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</si>
  <si>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</si>
  <si>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</si>
  <si>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</si>
  <si>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</si>
  <si>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</si>
  <si>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</si>
  <si>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</si>
  <si>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</si>
  <si>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</si>
  <si>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</si>
  <si>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</si>
  <si>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</si>
  <si>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</si>
  <si>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</si>
  <si>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</si>
  <si>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</si>
  <si>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</si>
  <si>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</si>
  <si>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</si>
  <si>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</si>
  <si>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</si>
  <si>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</si>
  <si>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</si>
  <si>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</si>
  <si>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</si>
  <si>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</si>
  <si>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</si>
  <si>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</si>
  <si>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</si>
  <si>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</si>
  <si>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</si>
  <si>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</si>
  <si>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</si>
  <si>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</si>
  <si>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</si>
  <si>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</si>
  <si>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</si>
  <si>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</si>
  <si>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</si>
  <si>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</si>
  <si>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</si>
  <si>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</si>
  <si>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</si>
  <si>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</si>
  <si>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</si>
  <si>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</si>
  <si>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</si>
  <si>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</si>
  <si>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</si>
  <si>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</si>
  <si>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</si>
  <si>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</si>
  <si>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</si>
  <si>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</si>
  <si>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</si>
  <si>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</si>
  <si>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</si>
  <si>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</si>
  <si>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</si>
  <si>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</si>
  <si>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</si>
  <si>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</si>
  <si>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</si>
  <si>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</si>
  <si>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</si>
  <si>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</si>
  <si>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</si>
  <si>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</si>
  <si>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</si>
  <si>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</si>
  <si>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</si>
  <si>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</si>
  <si>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</si>
  <si>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</si>
  <si>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</si>
  <si>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</si>
  <si>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</si>
  <si>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</si>
  <si>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</si>
  <si>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</si>
  <si>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</si>
  <si>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</si>
  <si>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</si>
  <si>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</si>
  <si>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</si>
  <si>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</si>
  <si>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</si>
  <si>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</si>
  <si>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</si>
  <si>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</si>
  <si>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</si>
  <si>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</si>
  <si>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</si>
  <si>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</si>
  <si>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</si>
  <si>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</si>
  <si>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</si>
  <si>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</si>
  <si>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</si>
  <si>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</si>
  <si>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</si>
  <si>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</si>
  <si>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</si>
  <si>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</si>
  <si>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</si>
  <si>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</si>
  <si>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</si>
  <si>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</si>
  <si>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</si>
  <si>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</si>
  <si>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</si>
  <si>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</si>
  <si>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</si>
  <si>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</si>
  <si>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</si>
  <si>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</si>
  <si>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</si>
  <si>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</si>
  <si>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</si>
  <si>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</si>
  <si>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</si>
  <si>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</si>
  <si>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</si>
  <si>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</si>
  <si>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</si>
  <si>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</si>
  <si>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</si>
  <si>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</si>
  <si>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</si>
  <si>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</si>
  <si>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</si>
  <si>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</si>
  <si>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</si>
  <si>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</si>
  <si>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</si>
  <si>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</si>
  <si>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</si>
  <si>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</si>
  <si>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</si>
  <si>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</si>
  <si>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</si>
  <si>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</si>
  <si>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</si>
  <si>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</si>
  <si>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</si>
  <si>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</si>
  <si>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</si>
  <si>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</si>
  <si>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</si>
  <si>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</si>
  <si>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</si>
  <si>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</si>
  <si>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</si>
  <si>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</si>
  <si>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</si>
  <si>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</si>
  <si>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</si>
  <si>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</si>
  <si>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</si>
  <si>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</si>
  <si>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</si>
  <si>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</si>
  <si>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</si>
  <si>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</si>
  <si>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</si>
  <si>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</si>
  <si>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</si>
  <si>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</si>
  <si>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</si>
  <si>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</si>
  <si>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</si>
  <si>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</si>
  <si>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</si>
  <si>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</si>
  <si>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</si>
  <si>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</si>
  <si>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</si>
  <si>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</si>
  <si>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</si>
  <si>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</si>
  <si>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</si>
  <si>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</si>
  <si>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</si>
  <si>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</si>
  <si>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</si>
  <si>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</si>
  <si>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</si>
  <si>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</si>
  <si>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</si>
  <si>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</si>
  <si>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</si>
  <si>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</si>
  <si>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</si>
  <si>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</si>
  <si>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</si>
  <si>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</si>
  <si>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</si>
  <si>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</si>
  <si>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</si>
  <si>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</si>
  <si>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</si>
  <si>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</si>
  <si>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</si>
  <si>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</si>
  <si>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</si>
  <si>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</si>
  <si>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</si>
  <si>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</si>
  <si>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</si>
  <si>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</si>
  <si>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</si>
  <si>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</si>
  <si>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</si>
  <si>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</si>
  <si>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</si>
  <si>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</si>
  <si>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</si>
  <si>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</si>
  <si>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</si>
  <si>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</si>
  <si>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</si>
  <si>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</si>
  <si>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</si>
  <si>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</si>
  <si>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</si>
  <si>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</si>
  <si>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</si>
  <si>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</si>
  <si>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</si>
  <si>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</si>
  <si>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</si>
  <si>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</si>
  <si>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</si>
  <si>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</si>
  <si>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</si>
  <si>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</si>
  <si>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</si>
  <si>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</si>
  <si>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</si>
  <si>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</si>
  <si>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</si>
  <si>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</si>
  <si>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</si>
  <si>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</si>
  <si>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</si>
  <si>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</si>
  <si>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</si>
  <si>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</si>
  <si>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</si>
  <si>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</si>
  <si>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</si>
  <si>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</si>
  <si>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</si>
  <si>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</si>
  <si>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</si>
  <si>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</si>
  <si>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</si>
  <si>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</si>
  <si>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</si>
  <si>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</si>
  <si>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</si>
  <si>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</si>
  <si>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</si>
  <si>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</si>
  <si>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</si>
  <si>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</si>
  <si>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</si>
  <si>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</si>
  <si>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</si>
  <si>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</si>
  <si>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</si>
  <si>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</si>
  <si>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</si>
  <si>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</si>
  <si>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</si>
  <si>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</si>
  <si>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</si>
  <si>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</si>
  <si>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</si>
  <si>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</si>
  <si>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</si>
  <si>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</si>
  <si>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</si>
  <si>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</si>
  <si>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</si>
  <si>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</si>
  <si>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</si>
  <si>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</si>
  <si>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</si>
  <si>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</si>
  <si>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</si>
  <si>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</si>
  <si>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</si>
  <si>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</si>
  <si>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</si>
  <si>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</si>
  <si>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</si>
  <si>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</si>
  <si>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</si>
  <si>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</si>
  <si>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</si>
  <si>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</si>
  <si>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</si>
  <si>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</si>
  <si>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</si>
  <si>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</si>
  <si>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</si>
  <si>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</si>
  <si>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</si>
  <si>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</si>
  <si>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</si>
  <si>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</si>
  <si>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</si>
  <si>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</si>
  <si>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</si>
  <si>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</si>
  <si>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</si>
  <si>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</si>
  <si>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</si>
  <si>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</si>
  <si>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</si>
  <si>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</si>
  <si>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</si>
  <si>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</si>
  <si>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</si>
  <si>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</si>
  <si>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</si>
  <si>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</si>
  <si>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</si>
  <si>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</si>
  <si>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</si>
  <si>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</si>
  <si>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</si>
  <si>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</si>
  <si>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</si>
  <si>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</si>
  <si>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</si>
  <si>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</si>
  <si>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</si>
  <si>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</si>
  <si>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</si>
  <si>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</si>
  <si>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</si>
  <si>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</si>
  <si>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</si>
  <si>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</si>
  <si>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</si>
  <si>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</si>
  <si>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</si>
  <si>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</si>
  <si>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</si>
  <si>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</si>
  <si>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</si>
  <si>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</si>
  <si>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</si>
  <si>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</si>
  <si>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</si>
  <si>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</si>
  <si>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</si>
  <si>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</si>
  <si>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</si>
  <si>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</si>
  <si>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</si>
  <si>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</si>
  <si>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</si>
  <si>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</si>
  <si>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</si>
  <si>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</si>
  <si>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</si>
  <si>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</si>
  <si>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</si>
  <si>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</si>
  <si>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</si>
  <si>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</si>
  <si>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</si>
  <si>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</si>
  <si>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</si>
  <si>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</si>
  <si>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</si>
  <si>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</si>
  <si>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</si>
  <si>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</si>
  <si>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</si>
  <si>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</si>
  <si>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</si>
  <si>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</si>
  <si>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</si>
  <si>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</si>
  <si>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</si>
  <si>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</si>
  <si>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</si>
  <si>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</si>
  <si>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</si>
  <si>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</si>
  <si>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</si>
  <si>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</si>
  <si>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</si>
  <si>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</si>
  <si>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</si>
  <si>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</si>
  <si>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</si>
  <si>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</si>
  <si>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</si>
  <si>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</si>
  <si>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</si>
  <si>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</si>
  <si>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</si>
  <si>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</si>
  <si>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</si>
  <si>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</si>
  <si>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</si>
  <si>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</si>
  <si>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</si>
  <si>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</si>
  <si>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</si>
  <si>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</si>
  <si>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</si>
  <si>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</si>
  <si>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</si>
  <si>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</si>
  <si>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</si>
  <si>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</si>
  <si>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</si>
  <si>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</si>
  <si>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</si>
  <si>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</si>
  <si>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</si>
  <si>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</si>
  <si>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</si>
  <si>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</si>
  <si>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</si>
  <si>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</si>
  <si>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</si>
  <si>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</si>
  <si>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</si>
  <si>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</si>
  <si>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</si>
  <si>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</si>
  <si>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</si>
  <si>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</si>
  <si>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</si>
  <si>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</si>
  <si>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</si>
  <si>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</si>
  <si>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</si>
  <si>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</si>
  <si>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</si>
  <si>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</si>
  <si>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</si>
  <si>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</si>
  <si>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</si>
  <si>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</si>
  <si>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</si>
  <si>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</si>
  <si>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</si>
  <si>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</si>
  <si>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</si>
  <si>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</si>
  <si>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</si>
  <si>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</si>
  <si>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</si>
  <si>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</si>
  <si>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</si>
  <si>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</si>
  <si>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</si>
  <si>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</si>
  <si>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</si>
  <si>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</si>
  <si>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</si>
  <si>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</si>
  <si>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</si>
  <si>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</si>
  <si>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</si>
  <si>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</si>
  <si>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</si>
  <si>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</si>
  <si>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</si>
  <si>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</si>
  <si>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</si>
  <si>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</si>
  <si>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</si>
  <si>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</si>
  <si>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</si>
  <si>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</si>
  <si>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</si>
  <si>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</si>
  <si>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</si>
  <si>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</si>
  <si>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</si>
  <si>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</si>
  <si>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</si>
  <si>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</si>
  <si>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</si>
  <si>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</si>
  <si>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</si>
  <si>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</si>
  <si>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</si>
  <si>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</si>
  <si>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</si>
  <si>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</si>
  <si>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</si>
  <si>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</si>
  <si>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</si>
  <si>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</si>
  <si>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</si>
  <si>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</si>
  <si>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</si>
  <si>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</si>
  <si>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</si>
  <si>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</si>
  <si>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</si>
  <si>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</si>
  <si>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</si>
  <si>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</si>
  <si>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</si>
  <si>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</si>
  <si>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</si>
  <si>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</si>
  <si>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</si>
  <si>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</si>
  <si>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</si>
  <si>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</si>
  <si>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</si>
  <si>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</si>
  <si>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</si>
  <si>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</si>
  <si>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</si>
  <si>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</si>
  <si>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</si>
  <si>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</si>
  <si>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</si>
  <si>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</si>
  <si>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</si>
  <si>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</si>
  <si>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</si>
  <si>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</si>
  <si>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</si>
  <si>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</si>
  <si>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</si>
  <si>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</si>
  <si>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</si>
  <si>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</si>
  <si>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</si>
  <si>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</si>
  <si>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</si>
  <si>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</si>
  <si>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</si>
  <si>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</si>
  <si>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</si>
  <si>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</si>
  <si>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</si>
  <si>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</si>
  <si>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</si>
  <si>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</si>
  <si>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</si>
  <si>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</si>
  <si>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</si>
  <si>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</si>
  <si>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</si>
  <si>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</si>
  <si>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</si>
  <si>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</si>
  <si>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</si>
  <si>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</si>
  <si>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</si>
  <si>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</si>
  <si>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</si>
  <si>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</si>
  <si>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</si>
  <si>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</si>
  <si>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</si>
  <si>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</si>
  <si>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</si>
  <si>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</si>
  <si>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</si>
  <si>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</si>
  <si>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</si>
  <si>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</si>
  <si>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</si>
  <si>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</si>
  <si>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</si>
  <si>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</si>
  <si>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</si>
  <si>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</si>
  <si>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</si>
  <si>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</si>
  <si>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</si>
  <si>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</si>
  <si>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</si>
  <si>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</si>
  <si>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</si>
  <si>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</si>
  <si>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</si>
  <si>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</si>
  <si>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</si>
  <si>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</si>
  <si>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</si>
  <si>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</si>
  <si>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</si>
  <si>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</si>
  <si>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</si>
  <si>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</si>
  <si>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</si>
  <si>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</si>
  <si>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</si>
  <si>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</si>
  <si>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</si>
  <si>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</si>
  <si>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</si>
  <si>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</si>
  <si>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</si>
  <si>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</si>
  <si>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</si>
  <si>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</si>
  <si>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</si>
  <si>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</si>
  <si>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</si>
  <si>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</si>
  <si>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</si>
  <si>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</si>
  <si>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</si>
  <si>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</si>
  <si>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</si>
  <si>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</si>
  <si>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</si>
  <si>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</si>
  <si>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</si>
  <si>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</si>
  <si>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</si>
  <si>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</si>
  <si>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</si>
  <si>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</si>
  <si>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</si>
  <si>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</si>
  <si>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</si>
  <si>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</si>
  <si>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</si>
  <si>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</si>
  <si>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</si>
  <si>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</si>
  <si>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</si>
  <si>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</si>
  <si>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</si>
  <si>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</si>
  <si>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</si>
  <si>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</si>
  <si>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</si>
  <si>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</si>
  <si>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</si>
  <si>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</si>
  <si>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</si>
  <si>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</si>
  <si>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</si>
  <si>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</si>
  <si>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</si>
  <si>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</si>
  <si>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</si>
  <si>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</si>
  <si>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</si>
  <si>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</si>
  <si>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</si>
  <si>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</si>
  <si>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</si>
  <si>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</si>
  <si>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</si>
  <si>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</si>
  <si>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</si>
  <si>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</si>
  <si>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</si>
  <si>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</si>
  <si>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</si>
  <si>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</si>
  <si>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</si>
  <si>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</si>
  <si>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</si>
  <si>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</si>
  <si>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</si>
  <si>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</si>
  <si>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</si>
  <si>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</si>
  <si>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</si>
  <si>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</si>
  <si>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</si>
  <si>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</si>
  <si>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</si>
  <si>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</si>
  <si>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</si>
  <si>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</si>
  <si>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</si>
  <si>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</si>
  <si>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</si>
  <si>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</si>
  <si>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</si>
  <si>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</si>
  <si>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</si>
  <si>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</si>
  <si>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</si>
  <si>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</si>
  <si>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</si>
  <si>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</si>
  <si>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</si>
  <si>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</si>
  <si>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</si>
  <si>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</si>
  <si>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</si>
  <si>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</si>
  <si>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</si>
  <si>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</si>
  <si>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</si>
  <si>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</si>
  <si>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</si>
  <si>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</si>
  <si>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</si>
  <si>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</si>
  <si>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</si>
  <si>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</si>
  <si>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</si>
  <si>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</si>
  <si>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</si>
  <si>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</si>
  <si>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</si>
  <si>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</si>
  <si>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</si>
  <si>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</si>
  <si>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</si>
  <si>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</si>
  <si>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</si>
  <si>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</si>
  <si>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</si>
  <si>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</si>
  <si>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</si>
  <si>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</si>
  <si>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</si>
  <si>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</si>
  <si>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</si>
  <si>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</si>
  <si>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</si>
  <si>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</si>
  <si>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</si>
  <si>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</si>
  <si>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</si>
  <si>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</si>
  <si>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</si>
  <si>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</si>
  <si>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</si>
  <si>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</si>
  <si>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</si>
  <si>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</si>
  <si>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</si>
  <si>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</si>
  <si>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</si>
  <si>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</si>
  <si>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</si>
  <si>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</si>
  <si>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</si>
  <si>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</si>
  <si>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</si>
  <si>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</si>
  <si>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</si>
  <si>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</si>
  <si>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</si>
  <si>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</si>
  <si>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</si>
  <si>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</si>
  <si>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</si>
  <si>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</si>
  <si>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</si>
  <si>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</si>
  <si>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</si>
  <si>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</si>
  <si>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</si>
  <si>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</si>
  <si>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</si>
  <si>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</si>
  <si>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</si>
  <si>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</si>
  <si>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</si>
  <si>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</si>
  <si>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</si>
  <si>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</si>
  <si>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</si>
  <si>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</si>
  <si>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</si>
  <si>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</si>
  <si>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</si>
  <si>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</si>
  <si>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</si>
  <si>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</si>
  <si>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</si>
  <si>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</si>
  <si>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</si>
  <si>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</si>
  <si>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</si>
  <si>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</si>
  <si>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</si>
  <si>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</si>
  <si>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</si>
  <si>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</si>
  <si>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</si>
  <si>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</si>
  <si>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</si>
  <si>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</si>
  <si>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</si>
  <si>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</si>
  <si>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</si>
  <si>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</si>
  <si>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</si>
  <si>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</si>
  <si>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</si>
  <si>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</si>
  <si>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</si>
  <si>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</si>
  <si>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</si>
  <si>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</si>
  <si>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</si>
  <si>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</si>
  <si>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</si>
  <si>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</si>
  <si>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</si>
  <si>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</si>
  <si>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</si>
  <si>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</si>
  <si>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</si>
  <si>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</si>
  <si>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</si>
  <si>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</si>
  <si>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</si>
  <si>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</si>
  <si>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</si>
  <si>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</si>
  <si>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</si>
  <si>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</si>
  <si>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</si>
  <si>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</si>
  <si>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</si>
  <si>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</si>
  <si>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</si>
  <si>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</si>
  <si>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</si>
  <si>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</si>
  <si>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</si>
  <si>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</si>
  <si>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</si>
  <si>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</si>
  <si>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</si>
  <si>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</si>
  <si>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</si>
  <si>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</si>
  <si>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</si>
  <si>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</si>
  <si>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</si>
  <si>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</si>
  <si>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</si>
  <si>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</si>
  <si>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</si>
  <si>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</si>
  <si>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</si>
  <si>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</si>
  <si>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</si>
  <si>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</si>
  <si>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</si>
  <si>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</si>
  <si>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</si>
  <si>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</si>
  <si>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</si>
  <si>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</si>
  <si>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</si>
  <si>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</si>
  <si>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</si>
  <si>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</si>
  <si>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</si>
  <si>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</si>
  <si>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</si>
  <si>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</si>
  <si>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</si>
  <si>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</si>
  <si>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</si>
  <si>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</si>
  <si>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</si>
  <si>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</si>
  <si>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</si>
  <si>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</si>
  <si>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</si>
  <si>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</si>
  <si>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</si>
  <si>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</si>
  <si>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</si>
  <si>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</si>
  <si>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</si>
  <si>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</si>
  <si>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</si>
  <si>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</si>
  <si>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</si>
  <si>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</si>
  <si>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</si>
  <si>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</si>
  <si>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</si>
  <si>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</si>
  <si>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</si>
  <si>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</si>
  <si>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</si>
  <si>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</si>
  <si>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</si>
  <si>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</si>
  <si>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</si>
  <si>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</si>
  <si>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</si>
  <si>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</si>
  <si>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</si>
  <si>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</si>
  <si>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</si>
  <si>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</si>
  <si>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</si>
  <si>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</si>
  <si>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</si>
  <si>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</si>
  <si>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</si>
  <si>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</si>
  <si>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</si>
  <si>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</si>
  <si>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</si>
  <si>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</si>
  <si>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</si>
  <si>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</si>
  <si>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</si>
  <si>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</si>
  <si>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</si>
  <si>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</si>
  <si>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</si>
  <si>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</si>
  <si>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</si>
  <si>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</si>
  <si>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</si>
  <si>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</si>
  <si>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</si>
  <si>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</si>
  <si>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</si>
  <si>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</si>
  <si>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</si>
  <si>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</si>
  <si>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</si>
  <si>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</si>
  <si>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</si>
  <si>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</si>
  <si>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</si>
  <si>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</si>
  <si>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</si>
  <si>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</si>
  <si>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</si>
  <si>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</si>
  <si>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</si>
  <si>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</si>
  <si>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</si>
  <si>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</si>
  <si>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</si>
  <si>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</si>
  <si>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</si>
  <si>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</si>
  <si>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</si>
  <si>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</si>
  <si>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</si>
  <si>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</si>
  <si>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</si>
  <si>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</si>
  <si>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</si>
  <si>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</si>
  <si>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</si>
  <si>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</si>
  <si>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</si>
  <si>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</si>
  <si>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</si>
  <si>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</si>
  <si>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</si>
  <si>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</si>
  <si>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</si>
  <si>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</si>
  <si>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</si>
  <si>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</si>
  <si>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</si>
  <si>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</si>
  <si>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</si>
  <si>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</si>
  <si>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</si>
  <si>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</si>
  <si>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</si>
  <si>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</si>
  <si>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</si>
  <si>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</si>
  <si>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</si>
  <si>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</si>
  <si>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</si>
  <si>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</si>
  <si>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</si>
  <si>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</si>
  <si>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</si>
  <si>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</si>
  <si>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</si>
  <si>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</si>
  <si>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</si>
  <si>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</si>
  <si>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</si>
  <si>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</si>
  <si>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</si>
  <si>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</si>
  <si>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</si>
  <si>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</si>
  <si>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</si>
  <si>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</si>
  <si>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</si>
  <si>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</si>
  <si>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</si>
  <si>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</si>
  <si>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</si>
  <si>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</si>
  <si>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</si>
  <si>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</si>
  <si>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</si>
  <si>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</si>
  <si>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</si>
  <si>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</si>
  <si>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</si>
  <si>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</si>
  <si>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</si>
  <si>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</si>
  <si>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</si>
  <si>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</si>
  <si>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</si>
  <si>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</si>
  <si>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</si>
  <si>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</si>
  <si>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</si>
  <si>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</si>
  <si>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</si>
  <si>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</si>
  <si>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</si>
  <si>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</si>
  <si>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</si>
  <si>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</si>
  <si>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</si>
  <si>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</si>
  <si>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</si>
  <si>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</si>
  <si>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</si>
  <si>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</si>
  <si>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</si>
  <si>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</si>
  <si>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</si>
  <si>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</si>
  <si>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</si>
  <si>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</si>
  <si>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</si>
  <si>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</si>
  <si>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</si>
  <si>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</si>
  <si>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</si>
  <si>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</si>
  <si>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</si>
  <si>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</si>
  <si>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</si>
  <si>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</si>
  <si>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</si>
  <si>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</si>
  <si>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</si>
  <si>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</si>
  <si>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</si>
  <si>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</si>
  <si>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</si>
  <si>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</si>
  <si>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</si>
  <si>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</si>
  <si>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</si>
  <si>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</si>
  <si>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</si>
  <si>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</si>
  <si>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</si>
  <si>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</si>
  <si>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</si>
  <si>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</si>
  <si>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</si>
  <si>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</si>
  <si>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</si>
  <si>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</si>
  <si>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</si>
  <si>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</si>
  <si>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</si>
  <si>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</si>
  <si>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</si>
  <si>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</si>
  <si>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</si>
  <si>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</si>
  <si>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</si>
  <si>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</si>
  <si>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</si>
  <si>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</si>
  <si>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</si>
  <si>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</si>
  <si>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</si>
  <si>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</si>
  <si>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</si>
  <si>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</si>
  <si>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</si>
  <si>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</si>
  <si>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</si>
  <si>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</si>
  <si>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</si>
  <si>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</si>
  <si>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</si>
  <si>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</si>
  <si>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</si>
  <si>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</si>
  <si>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</si>
  <si>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</si>
  <si>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</si>
  <si>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</si>
  <si>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</si>
  <si>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</si>
  <si>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</si>
  <si>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</si>
  <si>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</si>
  <si>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</si>
  <si>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</si>
  <si>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</si>
  <si>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</si>
  <si>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</si>
  <si>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</si>
  <si>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</si>
  <si>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</si>
  <si>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</si>
  <si>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</si>
  <si>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</si>
  <si>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</si>
  <si>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</si>
  <si>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</si>
  <si>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</si>
  <si>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</si>
  <si>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</si>
  <si>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</si>
  <si>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</si>
  <si>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</si>
  <si>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</si>
  <si>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</si>
  <si>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</si>
  <si>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</si>
  <si>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</si>
  <si>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</si>
  <si>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</si>
  <si>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</si>
  <si>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</si>
  <si>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</si>
  <si>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</si>
  <si>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</si>
  <si>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</si>
  <si>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</si>
  <si>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</si>
  <si>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</si>
  <si>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</si>
  <si>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</si>
  <si>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</si>
  <si>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</si>
  <si>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</si>
  <si>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</si>
  <si>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</si>
  <si>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</si>
  <si>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</si>
  <si>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</si>
  <si>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</si>
  <si>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</si>
  <si>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</si>
  <si>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</si>
  <si>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</si>
  <si>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</si>
  <si>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</si>
  <si>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</si>
  <si>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</si>
  <si>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</si>
  <si>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</si>
  <si>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</si>
  <si>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</si>
  <si>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</si>
  <si>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</si>
  <si>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</si>
  <si>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</si>
  <si>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</si>
  <si>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</si>
  <si>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</si>
  <si>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</si>
  <si>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</si>
  <si>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</si>
  <si>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</si>
  <si>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</si>
  <si>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</si>
  <si>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</si>
  <si>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</si>
  <si>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</si>
  <si>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</si>
  <si>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</si>
  <si>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</si>
  <si>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</si>
  <si>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</si>
  <si>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</si>
  <si>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</si>
  <si>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</si>
  <si>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</si>
  <si>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</si>
  <si>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</si>
  <si>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</si>
  <si>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</si>
  <si>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</si>
  <si>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</si>
  <si>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</si>
  <si>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</si>
  <si>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</si>
  <si>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</si>
  <si>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</si>
  <si>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</si>
  <si>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</si>
  <si>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</si>
  <si>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</si>
  <si>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</si>
  <si>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</si>
  <si>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</si>
  <si>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</si>
  <si>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</si>
  <si>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</si>
  <si>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</si>
  <si>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</si>
  <si>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</si>
  <si>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</si>
  <si>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</si>
  <si>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</si>
  <si>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</si>
  <si>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</si>
  <si>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</si>
  <si>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</si>
  <si>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</si>
  <si>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</si>
  <si>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</si>
  <si>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</si>
  <si>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</si>
  <si>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</si>
  <si>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</si>
  <si>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</si>
  <si>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</si>
  <si>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</si>
  <si>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</si>
  <si>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</si>
  <si>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</si>
  <si>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</si>
  <si>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</si>
  <si>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</si>
  <si>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</si>
  <si>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</si>
  <si>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</si>
  <si>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</si>
  <si>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</si>
  <si>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</si>
  <si>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</si>
  <si>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</si>
  <si>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</si>
  <si>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</si>
  <si>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</si>
  <si>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</si>
  <si>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</si>
  <si>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</si>
  <si>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</si>
  <si>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</si>
  <si>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</si>
  <si>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</si>
  <si>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</si>
  <si>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</si>
  <si>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</si>
  <si>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</si>
  <si>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</si>
  <si>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</si>
  <si>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</si>
  <si>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</si>
  <si>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</si>
  <si>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</si>
  <si>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</si>
  <si>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</si>
  <si>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</si>
  <si>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</si>
  <si>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</si>
  <si>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</si>
  <si>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</si>
  <si>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</si>
  <si>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</si>
  <si>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</si>
  <si>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</si>
  <si>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</si>
  <si>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</si>
  <si>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</si>
  <si>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</si>
  <si>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</si>
  <si>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</si>
  <si>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</si>
  <si>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</si>
  <si>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</si>
  <si>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</si>
  <si>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</si>
  <si>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</si>
  <si>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</si>
  <si>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</si>
  <si>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</si>
  <si>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</si>
  <si>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</si>
  <si>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</si>
  <si>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</si>
  <si>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</si>
  <si>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</si>
  <si>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</si>
  <si>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</si>
  <si>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</si>
  <si>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</si>
  <si>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</si>
  <si>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</si>
  <si>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</si>
  <si>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</si>
  <si>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</si>
  <si>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</si>
  <si>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</si>
  <si>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</si>
  <si>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</si>
  <si>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</si>
  <si>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</si>
  <si>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</si>
  <si>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</si>
  <si>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</si>
  <si>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</si>
  <si>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</si>
  <si>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</si>
  <si>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</si>
  <si>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</si>
  <si>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</si>
  <si>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</si>
  <si>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</si>
  <si>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</si>
  <si>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</si>
  <si>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</si>
  <si>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</si>
  <si>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</si>
  <si>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</si>
  <si>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</si>
  <si>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</si>
  <si>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</si>
  <si>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</si>
  <si>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</si>
  <si>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</si>
  <si>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</si>
  <si>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</si>
  <si>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</si>
  <si>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</si>
  <si>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</si>
  <si>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</si>
  <si>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</si>
  <si>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</si>
  <si>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</si>
  <si>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</si>
  <si>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</si>
  <si>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</si>
  <si>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</si>
  <si>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</si>
  <si>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</si>
  <si>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</si>
  <si>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</si>
  <si>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</si>
  <si>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</si>
  <si>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</si>
  <si>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</si>
  <si>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</si>
  <si>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</si>
  <si>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</si>
  <si>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</si>
  <si>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</si>
  <si>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</si>
  <si>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</si>
  <si>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</si>
  <si>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</si>
  <si>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</si>
  <si>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</si>
  <si>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</si>
  <si>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</si>
  <si>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</si>
  <si>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</si>
  <si>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</si>
  <si>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</si>
  <si>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</si>
  <si>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</si>
  <si>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</si>
  <si>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</si>
  <si>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</si>
  <si>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</si>
  <si>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</si>
  <si>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</si>
  <si>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</si>
  <si>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</si>
  <si>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</si>
  <si>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</si>
  <si>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</si>
  <si>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</si>
  <si>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</si>
  <si>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</si>
  <si>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</si>
  <si>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</si>
  <si>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</si>
  <si>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</si>
  <si>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</si>
  <si>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</si>
  <si>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</si>
  <si>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</si>
  <si>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</si>
  <si>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</si>
  <si>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</si>
  <si>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</si>
  <si>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</si>
  <si>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</si>
  <si>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</si>
  <si>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</si>
  <si>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</si>
  <si>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</si>
  <si>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</si>
  <si>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</si>
  <si>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</si>
  <si>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</si>
  <si>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</si>
  <si>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</si>
  <si>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</si>
  <si>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</si>
  <si>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</si>
  <si>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</si>
  <si>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</si>
  <si>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</si>
  <si>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</si>
  <si>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</si>
  <si>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</si>
  <si>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</si>
  <si>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</si>
  <si>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</si>
  <si>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</si>
  <si>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</si>
  <si>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</si>
  <si>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</si>
  <si>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</si>
  <si>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</si>
  <si>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</si>
  <si>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</si>
  <si>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</si>
  <si>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</si>
  <si>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</si>
  <si>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</si>
  <si>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</si>
  <si>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</si>
  <si>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</si>
  <si>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</si>
  <si>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</si>
  <si>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</si>
  <si>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</si>
  <si>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</si>
  <si>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</si>
  <si>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</si>
  <si>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</si>
  <si>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</si>
  <si>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</si>
  <si>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</si>
  <si>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</si>
  <si>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</si>
  <si>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</si>
  <si>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</si>
  <si>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</si>
  <si>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</si>
  <si>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</si>
  <si>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</si>
  <si>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</si>
  <si>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</si>
  <si>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</si>
  <si>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</si>
  <si>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</si>
  <si>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</si>
  <si>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</si>
  <si>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</si>
  <si>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</si>
  <si>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</si>
  <si>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</si>
  <si>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</si>
  <si>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</si>
  <si>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</si>
  <si>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</si>
  <si>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</si>
  <si>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</si>
  <si>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</si>
  <si>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</si>
  <si>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</si>
  <si>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</si>
  <si>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</si>
  <si>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</si>
  <si>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</si>
  <si>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</si>
  <si>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</si>
  <si>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</si>
  <si>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</si>
  <si>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</si>
  <si>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</si>
  <si>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</si>
  <si>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</si>
  <si>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</si>
  <si>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</si>
  <si>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</si>
  <si>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</si>
  <si>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</si>
  <si>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</si>
  <si>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</si>
  <si>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</si>
  <si>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</si>
  <si>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</si>
  <si>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</si>
  <si>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</si>
  <si>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</si>
  <si>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</si>
  <si>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</si>
  <si>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</si>
  <si>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</si>
  <si>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</si>
  <si>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</si>
  <si>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</si>
  <si>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</si>
  <si>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</si>
  <si>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</si>
  <si>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</si>
  <si>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</si>
  <si>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</si>
  <si>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</si>
  <si>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</si>
  <si>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</si>
  <si>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</si>
  <si>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</si>
  <si>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</si>
  <si>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</si>
  <si>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</si>
  <si>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</si>
  <si>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</si>
  <si>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</si>
  <si>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</si>
  <si>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</si>
  <si>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</si>
  <si>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</si>
  <si>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</si>
  <si>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</si>
  <si>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</si>
  <si>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</si>
  <si>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</si>
  <si>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</si>
  <si>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</si>
  <si>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</si>
  <si>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</si>
  <si>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</si>
  <si>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</si>
  <si>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</si>
  <si>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</si>
  <si>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</si>
  <si>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</si>
  <si>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</si>
  <si>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</si>
  <si>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</si>
  <si>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</si>
  <si>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</si>
  <si>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</si>
  <si>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</si>
  <si>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</si>
  <si>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</si>
  <si>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</si>
  <si>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</si>
  <si>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</si>
  <si>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</si>
  <si>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</si>
  <si>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</si>
  <si>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</si>
  <si>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</si>
  <si>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</si>
  <si>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</si>
  <si>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</si>
  <si>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</si>
  <si>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</si>
  <si>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</si>
  <si>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</si>
  <si>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</si>
  <si>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</si>
  <si>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</si>
  <si>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</si>
  <si>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</si>
  <si>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</si>
  <si>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</si>
  <si>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</si>
  <si>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</si>
  <si>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</si>
  <si>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</si>
  <si>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</si>
  <si>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</si>
  <si>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</si>
  <si>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</si>
  <si>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</si>
  <si>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</si>
  <si>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</si>
  <si>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</si>
  <si>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</si>
  <si>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</si>
  <si>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</si>
  <si>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</si>
  <si>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</si>
  <si>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</si>
  <si>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</si>
  <si>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</si>
  <si>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</si>
  <si>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</si>
  <si>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</si>
  <si>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</si>
  <si>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</si>
  <si>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</si>
  <si>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</si>
  <si>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</si>
  <si>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</si>
  <si>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</si>
  <si>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</si>
  <si>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</si>
  <si>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</si>
  <si>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</si>
  <si>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</si>
  <si>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</si>
  <si>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</si>
  <si>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</si>
  <si>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</si>
  <si>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</si>
  <si>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</si>
  <si>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</si>
  <si>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</si>
  <si>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</si>
  <si>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</si>
  <si>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</si>
  <si>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</si>
  <si>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</si>
  <si>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</si>
  <si>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</si>
  <si>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</si>
  <si>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</si>
  <si>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</si>
  <si>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</si>
  <si>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</si>
  <si>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</si>
  <si>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</si>
  <si>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</si>
  <si>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</si>
  <si>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</si>
  <si>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</si>
  <si>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</si>
  <si>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</si>
  <si>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</si>
  <si>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</si>
  <si>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</si>
  <si>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</si>
  <si>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</si>
  <si>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</si>
  <si>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</si>
  <si>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</si>
  <si>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</si>
  <si>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</si>
  <si>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</si>
  <si>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</si>
  <si>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</si>
  <si>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</si>
  <si>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</si>
  <si>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</si>
  <si>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</si>
  <si>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</si>
  <si>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</si>
  <si>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</si>
  <si>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</si>
  <si>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</si>
  <si>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</si>
  <si>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</si>
  <si>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</si>
  <si>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</si>
  <si>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</si>
  <si>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</si>
  <si>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</si>
  <si>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</si>
  <si>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</si>
  <si>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</si>
  <si>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</si>
  <si>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</si>
  <si>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</si>
  <si>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</si>
  <si>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</si>
  <si>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</si>
  <si>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</si>
  <si>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</si>
  <si>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</si>
  <si>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</si>
  <si>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</si>
  <si>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</si>
  <si>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</si>
  <si>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</si>
  <si>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</si>
  <si>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</si>
  <si>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</si>
  <si>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</si>
  <si>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</si>
  <si>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</si>
  <si>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</si>
  <si>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</si>
  <si>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</si>
  <si>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</si>
  <si>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</si>
  <si>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</si>
  <si>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</si>
  <si>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</si>
  <si>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</si>
  <si>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</si>
  <si>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</si>
  <si>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</si>
  <si>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</si>
  <si>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</si>
  <si>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</si>
  <si>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</si>
  <si>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</si>
  <si>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</si>
  <si>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</si>
  <si>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</si>
  <si>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</si>
  <si>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</si>
  <si>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</si>
  <si>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</si>
  <si>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</si>
  <si>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</si>
  <si>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</si>
  <si>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</si>
  <si>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</si>
  <si>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</si>
  <si>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</si>
  <si>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</si>
  <si>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</si>
  <si>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</si>
  <si>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</si>
  <si>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</si>
  <si>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</si>
  <si>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</si>
  <si>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</si>
  <si>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</si>
  <si>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</si>
  <si>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</si>
  <si>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</si>
  <si>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</si>
  <si>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</si>
  <si>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</si>
  <si>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</si>
  <si>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</si>
  <si>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</si>
  <si>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</si>
  <si>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</si>
  <si>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</si>
  <si>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</si>
  <si>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</si>
  <si>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</si>
  <si>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</si>
  <si>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</si>
  <si>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</si>
  <si>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</si>
  <si>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</si>
  <si>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</si>
  <si>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</si>
  <si>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</si>
  <si>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</si>
  <si>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</si>
  <si>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</si>
  <si>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</si>
  <si>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</si>
  <si>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</si>
  <si>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</si>
  <si>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</si>
  <si>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</si>
  <si>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</si>
  <si>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</si>
  <si>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</si>
  <si>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</si>
  <si>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</si>
  <si>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</si>
  <si>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</si>
  <si>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</si>
  <si>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</si>
  <si>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</si>
  <si>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</si>
  <si>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</si>
  <si>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</si>
  <si>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</si>
  <si>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</si>
  <si>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</si>
  <si>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</si>
  <si>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</si>
  <si>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</si>
  <si>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</si>
  <si>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</si>
  <si>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</si>
  <si>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</si>
  <si>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</si>
  <si>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</si>
  <si>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</si>
  <si>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</si>
  <si>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</si>
  <si>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</si>
  <si>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</si>
  <si>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</si>
  <si>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</si>
  <si>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</si>
  <si>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</si>
  <si>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</si>
  <si>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</si>
  <si>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</si>
  <si>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</si>
  <si>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</si>
  <si>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</si>
  <si>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</si>
  <si>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</si>
  <si>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</si>
  <si>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</si>
  <si>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</si>
  <si>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</si>
  <si>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</si>
  <si>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</si>
  <si>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</si>
  <si>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</si>
  <si>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</si>
  <si>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</si>
  <si>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</si>
  <si>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</si>
  <si>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</si>
  <si>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</si>
  <si>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</si>
  <si>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</si>
  <si>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</si>
  <si>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</si>
  <si>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</si>
  <si>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</si>
  <si>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</si>
  <si>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</si>
  <si>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</si>
  <si>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</si>
  <si>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</si>
  <si>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</si>
  <si>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</si>
  <si>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</si>
  <si>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</si>
  <si>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</si>
  <si>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</si>
  <si>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</si>
  <si>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</si>
  <si>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</si>
  <si>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</si>
  <si>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</si>
  <si>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</si>
  <si>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</si>
  <si>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</si>
  <si>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</si>
  <si>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</si>
  <si>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</si>
  <si>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</si>
  <si>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</si>
  <si>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</si>
  <si>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</si>
  <si>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</si>
  <si>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</si>
  <si>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</si>
  <si>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</si>
  <si>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</si>
  <si>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</si>
  <si>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</si>
  <si>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</si>
  <si>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</si>
  <si>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</si>
  <si>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</si>
  <si>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</si>
  <si>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</si>
  <si>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</si>
  <si>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</si>
  <si>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</si>
  <si>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</si>
  <si>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</si>
  <si>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</si>
  <si>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</si>
  <si>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</si>
  <si>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</si>
  <si>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</si>
  <si>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</si>
  <si>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</si>
  <si>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</si>
  <si>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</si>
  <si>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</si>
  <si>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</si>
  <si>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</si>
  <si>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</si>
  <si>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</si>
  <si>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</si>
  <si>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</si>
  <si>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</si>
  <si>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</si>
  <si>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</si>
  <si>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</si>
  <si>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</si>
  <si>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</si>
  <si>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</si>
  <si>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</si>
  <si>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</si>
  <si>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</si>
  <si>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</si>
  <si>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</si>
  <si>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</si>
  <si>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</si>
  <si>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</si>
  <si>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</si>
  <si>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</si>
  <si>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</si>
  <si>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</si>
  <si>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</si>
  <si>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</si>
  <si>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</si>
  <si>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</si>
  <si>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</si>
  <si>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</si>
  <si>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</si>
  <si>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</si>
  <si>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</si>
  <si>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</si>
  <si>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</si>
  <si>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</si>
  <si>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</si>
  <si>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</si>
  <si>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</si>
  <si>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</si>
  <si>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</si>
  <si>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</si>
  <si>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</si>
  <si>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</si>
  <si>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</si>
  <si>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</si>
  <si>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</si>
  <si>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</si>
  <si>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</si>
  <si>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</si>
  <si>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</si>
  <si>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</si>
  <si>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</si>
  <si>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</si>
  <si>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</si>
  <si>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</si>
  <si>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</si>
  <si>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</si>
  <si>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</si>
  <si>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</si>
  <si>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</si>
  <si>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</si>
  <si>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</si>
  <si>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</si>
  <si>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</si>
  <si>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</si>
  <si>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</si>
  <si>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</si>
  <si>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</si>
  <si>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</si>
  <si>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</si>
  <si>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</si>
  <si>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</si>
  <si>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</si>
  <si>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</si>
  <si>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</si>
  <si>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</si>
  <si>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</si>
  <si>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</si>
  <si>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</si>
  <si>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</si>
  <si>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</si>
  <si>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</si>
  <si>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</si>
  <si>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</si>
  <si>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</si>
  <si>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</si>
  <si>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</si>
  <si>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</si>
  <si>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</si>
  <si>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</si>
  <si>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</si>
  <si>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</si>
  <si>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</si>
  <si>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</si>
  <si>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</si>
  <si>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</si>
  <si>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</si>
  <si>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</si>
  <si>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</si>
  <si>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</si>
  <si>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</si>
  <si>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</si>
  <si>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</si>
  <si>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</si>
  <si>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</si>
  <si>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</si>
  <si>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</si>
  <si>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</si>
  <si>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</si>
  <si>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</si>
  <si>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</si>
  <si>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</si>
  <si>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</si>
  <si>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</si>
  <si>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</si>
  <si>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</si>
  <si>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</si>
  <si>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</si>
  <si>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</si>
  <si>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</si>
  <si>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</si>
  <si>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</si>
  <si>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</si>
  <si>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</si>
  <si>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</si>
  <si>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</si>
  <si>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</si>
  <si>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</si>
  <si>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</si>
  <si>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</si>
  <si>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</si>
  <si>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</si>
  <si>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</si>
  <si>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</si>
  <si>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</si>
  <si>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</si>
  <si>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</si>
  <si>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</si>
  <si>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</si>
  <si>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</si>
  <si>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</si>
  <si>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</si>
  <si>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</si>
  <si>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</si>
  <si>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</si>
  <si>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</si>
  <si>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</si>
  <si>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</si>
  <si>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</si>
  <si>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</si>
  <si>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</si>
  <si>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</si>
  <si>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</si>
  <si>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</si>
  <si>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</si>
  <si>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</si>
  <si>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</si>
  <si>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</si>
  <si>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</si>
  <si>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</si>
  <si>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</si>
  <si>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</si>
  <si>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</si>
  <si>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</si>
  <si>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</si>
  <si>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</si>
  <si>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</si>
  <si>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</si>
  <si>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</si>
  <si>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</si>
  <si>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</si>
  <si>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</si>
  <si>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</si>
  <si>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</si>
  <si>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</si>
  <si>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</si>
  <si>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</si>
  <si>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</si>
  <si>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</si>
  <si>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</si>
  <si>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</si>
  <si>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</si>
  <si>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</si>
  <si>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</si>
  <si>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</si>
  <si>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</si>
  <si>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</si>
  <si>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</si>
  <si>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</si>
  <si>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</si>
  <si>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</si>
  <si>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</si>
  <si>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</si>
  <si>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</si>
  <si>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</si>
  <si>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</si>
  <si>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</si>
  <si>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</si>
  <si>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</si>
  <si>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</si>
  <si>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</si>
  <si>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</si>
  <si>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</si>
  <si>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</si>
  <si>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</si>
  <si>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</si>
  <si>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</si>
  <si>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</si>
  <si>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</si>
  <si>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</si>
  <si>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</si>
  <si>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</si>
  <si>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</si>
  <si>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</si>
  <si>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</si>
  <si>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</si>
  <si>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</si>
  <si>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</si>
  <si>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</si>
  <si>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</si>
  <si>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</si>
  <si>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</si>
  <si>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</si>
  <si>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</si>
  <si>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</si>
  <si>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</si>
  <si>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</si>
  <si>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</si>
  <si>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</si>
  <si>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</si>
  <si>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</si>
  <si>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</si>
  <si>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</si>
  <si>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</si>
  <si>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</si>
  <si>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</si>
  <si>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</si>
  <si>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</si>
  <si>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</si>
  <si>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</si>
  <si>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</si>
  <si>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</si>
  <si>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</si>
  <si>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</si>
  <si>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</si>
  <si>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</si>
  <si>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</si>
  <si>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</si>
  <si>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</si>
  <si>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</si>
  <si>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</si>
  <si>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</si>
  <si>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</si>
  <si>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</si>
  <si>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</si>
  <si>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</si>
  <si>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</si>
  <si>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</si>
  <si>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</si>
  <si>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</si>
  <si>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</si>
  <si>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</si>
  <si>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</si>
  <si>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</si>
  <si>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</si>
  <si>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</si>
  <si>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</si>
  <si>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</si>
  <si>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</si>
  <si>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</si>
  <si>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</si>
  <si>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</si>
  <si>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</si>
  <si>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</si>
  <si>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</si>
  <si>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</si>
  <si>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</si>
  <si>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</si>
  <si>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</si>
  <si>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</si>
  <si>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</si>
  <si>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</si>
  <si>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</si>
  <si>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</si>
  <si>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</si>
  <si>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</si>
  <si>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</si>
  <si>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</si>
  <si>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</si>
  <si>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</si>
  <si>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</si>
  <si>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</si>
  <si>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</si>
  <si>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</si>
  <si>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</si>
  <si>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</si>
  <si>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</si>
  <si>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</si>
  <si>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</si>
  <si>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</si>
  <si>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</si>
  <si>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</si>
  <si>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</si>
  <si>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</si>
  <si>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</si>
  <si>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</si>
  <si>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</si>
  <si>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</si>
  <si>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</si>
  <si>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</si>
  <si>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</si>
  <si>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</si>
  <si>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</si>
  <si>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</si>
  <si>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</si>
  <si>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</si>
  <si>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</si>
  <si>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</si>
  <si>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</si>
  <si>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</si>
  <si>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</si>
  <si>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</si>
  <si>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</si>
  <si>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</si>
  <si>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</si>
  <si>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</si>
  <si>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</si>
  <si>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</si>
  <si>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</si>
  <si>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</si>
  <si>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</si>
  <si>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</si>
  <si>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</si>
  <si>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</si>
  <si>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</si>
  <si>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</si>
  <si>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</si>
  <si>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</si>
  <si>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</si>
  <si>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</si>
  <si>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</si>
  <si>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</si>
  <si>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</si>
  <si>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</si>
  <si>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</si>
  <si>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</si>
  <si>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</si>
  <si>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</si>
  <si>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</si>
  <si>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</si>
  <si>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</si>
  <si>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</si>
  <si>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</si>
  <si>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</si>
  <si>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</si>
  <si>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</si>
  <si>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</si>
  <si>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</si>
  <si>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</si>
  <si>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</si>
  <si>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</si>
  <si>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</si>
  <si>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</si>
  <si>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</si>
  <si>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</si>
  <si>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</si>
  <si>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</si>
  <si>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</si>
  <si>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</si>
  <si>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</si>
  <si>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</si>
  <si>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</si>
  <si>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</si>
  <si>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</si>
  <si>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</si>
  <si>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</si>
  <si>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</si>
  <si>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</si>
  <si>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</si>
  <si>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</si>
  <si>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</si>
  <si>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</si>
  <si>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</si>
  <si>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</si>
  <si>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</si>
  <si>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</si>
  <si>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</si>
  <si>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</si>
  <si>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</si>
  <si>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</si>
  <si>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</si>
  <si>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</si>
  <si>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</si>
  <si>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</si>
  <si>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</si>
  <si>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</si>
  <si>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</si>
  <si>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</si>
  <si>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</si>
  <si>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</si>
  <si>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</si>
  <si>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</si>
  <si>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</si>
  <si>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</si>
  <si>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</si>
  <si>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</si>
  <si>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</si>
  <si>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</si>
  <si>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</si>
  <si>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</si>
  <si>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</si>
  <si>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</si>
  <si>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</si>
  <si>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</si>
  <si>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</si>
  <si>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</si>
  <si>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</si>
  <si>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</si>
  <si>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</si>
  <si>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</si>
  <si>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</si>
  <si>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</si>
  <si>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</si>
  <si>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</si>
  <si>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</si>
  <si>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</si>
  <si>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</si>
  <si>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</si>
  <si>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</si>
  <si>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</si>
  <si>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</si>
  <si>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</si>
  <si>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</si>
  <si>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</si>
  <si>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</si>
  <si>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</si>
  <si>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</si>
  <si>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</si>
  <si>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</si>
  <si>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</si>
  <si>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</si>
  <si>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</si>
  <si>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</si>
  <si>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</si>
  <si>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</si>
  <si>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</si>
  <si>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</si>
  <si>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</si>
  <si>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</si>
  <si>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</si>
  <si>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</si>
  <si>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</si>
  <si>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</si>
  <si>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</si>
  <si>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</si>
  <si>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</si>
  <si>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</si>
  <si>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</si>
  <si>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</si>
  <si>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</si>
  <si>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</si>
  <si>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</si>
  <si>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</si>
  <si>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</si>
  <si>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</si>
  <si>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</si>
  <si>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</si>
  <si>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</si>
  <si>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</si>
  <si>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</si>
  <si>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</si>
  <si>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</si>
  <si>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</si>
  <si>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</si>
  <si>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</si>
  <si>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</si>
  <si>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</si>
  <si>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</si>
  <si>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</si>
  <si>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</si>
  <si>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</si>
  <si>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</si>
  <si>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</si>
  <si>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</si>
  <si>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</si>
  <si>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</si>
  <si>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</si>
  <si>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</si>
  <si>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</si>
  <si>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</si>
  <si>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</si>
  <si>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</si>
  <si>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</si>
  <si>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</si>
  <si>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</si>
  <si>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</si>
  <si>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</si>
  <si>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</si>
  <si>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</si>
  <si>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</si>
  <si>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</si>
  <si>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</si>
  <si>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</si>
  <si>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</si>
  <si>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</si>
  <si>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</si>
  <si>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</si>
  <si>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</si>
  <si>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</si>
  <si>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</si>
  <si>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</si>
  <si>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</si>
  <si>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</si>
  <si>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</si>
  <si>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</si>
  <si>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</si>
  <si>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</si>
  <si>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</si>
  <si>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</si>
  <si>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</si>
  <si>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</si>
  <si>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</si>
  <si>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</si>
  <si>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</si>
  <si>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</si>
  <si>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</si>
  <si>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</si>
  <si>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</si>
  <si>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</si>
  <si>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</si>
  <si>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</si>
  <si>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</si>
  <si>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</si>
  <si>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</si>
  <si>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</si>
  <si>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</si>
  <si>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</si>
  <si>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</si>
  <si>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</si>
  <si>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</si>
  <si>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</si>
  <si>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</si>
  <si>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</si>
  <si>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</si>
  <si>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</si>
  <si>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</si>
  <si>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</si>
  <si>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</si>
  <si>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</si>
  <si>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</si>
  <si>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</si>
  <si>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</si>
  <si>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</si>
  <si>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</si>
  <si>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</si>
  <si>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</si>
  <si>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</si>
  <si>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</si>
  <si>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</si>
  <si>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</si>
  <si>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</si>
  <si>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</si>
  <si>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</si>
  <si>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</si>
  <si>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</si>
  <si>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</si>
  <si>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</si>
  <si>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</si>
  <si>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</si>
  <si>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</si>
  <si>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</si>
  <si>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</si>
  <si>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</si>
  <si>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</si>
  <si>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</si>
  <si>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</si>
  <si>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</si>
  <si>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</si>
  <si>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</si>
  <si>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</si>
  <si>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</si>
  <si>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</si>
  <si>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</si>
  <si>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</si>
  <si>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</si>
  <si>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</si>
  <si>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</si>
  <si>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</si>
  <si>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</si>
  <si>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</si>
  <si>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</si>
  <si>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</si>
  <si>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</si>
  <si>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</si>
  <si>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</si>
  <si>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</si>
  <si>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</si>
  <si>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</si>
  <si>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</si>
  <si>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</si>
  <si>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</si>
  <si>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</si>
  <si>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</si>
  <si>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</si>
  <si>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</si>
  <si>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</si>
  <si>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</si>
  <si>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</si>
  <si>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</si>
  <si>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</si>
  <si>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</si>
  <si>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</si>
  <si>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</si>
  <si>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</si>
  <si>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</si>
  <si>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</si>
  <si>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</si>
  <si>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</si>
  <si>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</si>
  <si>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</si>
  <si>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</si>
  <si>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</si>
  <si>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</si>
  <si>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</si>
  <si>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</si>
  <si>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</si>
  <si>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</si>
  <si>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</si>
  <si>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</si>
  <si>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</si>
  <si>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</si>
  <si>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</si>
  <si>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</si>
  <si>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</si>
  <si>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</si>
  <si>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</si>
  <si>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</si>
  <si>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</si>
  <si>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</si>
  <si>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</si>
  <si>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</si>
  <si>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</si>
  <si>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</si>
  <si>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</si>
  <si>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</si>
  <si>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</si>
  <si>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</si>
  <si>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</si>
  <si>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</si>
  <si>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</si>
  <si>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</si>
  <si>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</si>
  <si>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</si>
  <si>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</si>
  <si>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</si>
  <si>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</si>
  <si>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</si>
  <si>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</si>
  <si>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</si>
  <si>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</si>
  <si>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</si>
  <si>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</si>
  <si>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</si>
  <si>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</si>
  <si>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</si>
  <si>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</si>
  <si>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</si>
  <si>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</si>
  <si>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</si>
  <si>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</si>
  <si>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</si>
  <si>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</si>
  <si>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</si>
  <si>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</si>
  <si>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</si>
  <si>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</si>
  <si>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</si>
  <si>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</si>
  <si>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</si>
  <si>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</si>
  <si>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</si>
  <si>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</si>
  <si>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</si>
  <si>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</si>
  <si>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</si>
  <si>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</si>
  <si>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</si>
  <si>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</si>
  <si>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</si>
  <si>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</si>
  <si>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</si>
  <si>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</si>
  <si>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</si>
  <si>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</si>
  <si>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</si>
  <si>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</si>
  <si>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</si>
  <si>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</si>
  <si>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</si>
  <si>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</si>
  <si>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</si>
  <si>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</si>
  <si>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</si>
  <si>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</si>
  <si>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</si>
  <si>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</si>
  <si>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</si>
  <si>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</si>
  <si>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</si>
  <si>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</si>
  <si>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</si>
  <si>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</si>
  <si>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</si>
  <si>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</si>
  <si>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</si>
  <si>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</si>
  <si>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</si>
  <si>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</si>
  <si>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</si>
  <si>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</si>
  <si>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</si>
  <si>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</si>
  <si>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</si>
  <si>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</si>
  <si>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</si>
  <si>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</si>
  <si>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</si>
  <si>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</si>
  <si>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</si>
  <si>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</si>
  <si>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</si>
  <si>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</si>
  <si>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</si>
  <si>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</si>
  <si>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</si>
  <si>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</si>
  <si>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</si>
  <si>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</si>
  <si>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</si>
  <si>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</si>
  <si>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</si>
  <si>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</si>
  <si>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</si>
  <si>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</si>
  <si>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</si>
  <si>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</si>
  <si>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</si>
  <si>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</si>
  <si>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</si>
  <si>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</si>
  <si>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</si>
  <si>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</si>
  <si>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</si>
  <si>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</si>
  <si>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</si>
  <si>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</si>
  <si>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</si>
  <si>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</si>
  <si>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</si>
  <si>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</si>
  <si>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</si>
  <si>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</si>
  <si>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</si>
  <si>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</si>
  <si>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</si>
  <si>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</si>
  <si>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</si>
  <si>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</si>
  <si>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</si>
  <si>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</si>
  <si>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</si>
  <si>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</si>
  <si>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</si>
  <si>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</si>
  <si>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</si>
  <si>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</si>
  <si>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</si>
  <si>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</si>
  <si>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</si>
  <si>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</si>
  <si>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</si>
  <si>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</si>
  <si>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</si>
  <si>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</si>
  <si>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</si>
  <si>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</si>
  <si>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</si>
  <si>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</si>
  <si>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</si>
  <si>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</si>
  <si>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</si>
  <si>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</si>
  <si>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</si>
  <si>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</si>
  <si>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</si>
  <si>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</si>
  <si>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</si>
  <si>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</si>
  <si>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</si>
  <si>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</si>
  <si>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</si>
  <si>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</si>
  <si>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</si>
  <si>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</si>
  <si>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</si>
  <si>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</si>
  <si>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</si>
  <si>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</si>
  <si>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</si>
  <si>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</si>
  <si>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</si>
  <si>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</si>
  <si>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</si>
  <si>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</si>
  <si>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</si>
  <si>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</si>
  <si>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</si>
  <si>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</si>
  <si>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</si>
  <si>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</si>
  <si>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</si>
  <si>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</si>
  <si>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</si>
  <si>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</si>
  <si>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</si>
  <si>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</si>
  <si>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</si>
  <si>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</si>
  <si>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</si>
  <si>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</si>
  <si>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</si>
  <si>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</si>
  <si>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</si>
  <si>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</si>
  <si>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</si>
  <si>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</si>
  <si>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</si>
  <si>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</si>
  <si>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</si>
  <si>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</si>
  <si>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</si>
  <si>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</si>
  <si>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</si>
  <si>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</si>
  <si>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</si>
  <si>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</si>
  <si>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</si>
  <si>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</si>
  <si>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</si>
  <si>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</si>
  <si>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</si>
  <si>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</si>
  <si>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</si>
  <si>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</si>
  <si>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</si>
  <si>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</si>
  <si>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</si>
  <si>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</si>
  <si>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</si>
  <si>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</si>
  <si>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</si>
  <si>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</si>
  <si>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</si>
  <si>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</si>
  <si>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</si>
  <si>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</si>
  <si>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</si>
  <si>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</si>
  <si>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</si>
  <si>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</si>
  <si>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</si>
  <si>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</si>
  <si>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</si>
  <si>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</si>
  <si>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</si>
  <si>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</si>
  <si>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</si>
  <si>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</si>
  <si>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</si>
  <si>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</si>
  <si>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</si>
  <si>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</si>
  <si>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</si>
  <si>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</si>
  <si>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</si>
  <si>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</si>
  <si>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</si>
  <si>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</si>
  <si>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</si>
  <si>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</si>
  <si>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</si>
  <si>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</si>
  <si>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</si>
  <si>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</si>
  <si>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</si>
  <si>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</si>
  <si>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</si>
  <si>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</si>
  <si>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</si>
  <si>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</si>
  <si>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</si>
  <si>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</si>
  <si>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</si>
  <si>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</si>
  <si>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</si>
  <si>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</si>
  <si>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</si>
  <si>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</si>
  <si>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</si>
  <si>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</si>
  <si>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</si>
  <si>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</si>
  <si>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</si>
  <si>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</si>
  <si>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</si>
  <si>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</si>
  <si>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</si>
  <si>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</si>
  <si>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</si>
  <si>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</si>
  <si>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</si>
  <si>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</si>
  <si>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</si>
  <si>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</si>
  <si>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</si>
  <si>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</si>
  <si>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</si>
  <si>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</si>
  <si>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</si>
  <si>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</si>
  <si>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</si>
  <si>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</si>
  <si>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</si>
  <si>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</si>
  <si>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</si>
  <si>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</si>
  <si>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</si>
  <si>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</si>
  <si>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</si>
  <si>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</si>
  <si>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</si>
  <si>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</si>
  <si>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</si>
  <si>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</si>
  <si>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</si>
  <si>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</si>
  <si>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</si>
  <si>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</si>
  <si>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</si>
  <si>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</si>
  <si>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</si>
  <si>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</si>
  <si>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</si>
  <si>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</si>
  <si>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</si>
  <si>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</si>
  <si>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</si>
  <si>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</si>
  <si>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</si>
  <si>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</si>
  <si>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</si>
  <si>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</si>
  <si>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</si>
  <si>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</si>
  <si>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</si>
  <si>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</si>
  <si>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</si>
  <si>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</si>
  <si>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</si>
  <si>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</si>
  <si>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</si>
  <si>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</si>
  <si>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</si>
  <si>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</si>
  <si>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</si>
  <si>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</si>
  <si>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</si>
  <si>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</si>
  <si>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</si>
  <si>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</si>
  <si>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</si>
  <si>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</si>
  <si>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</si>
  <si>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</si>
  <si>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</si>
  <si>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</si>
  <si>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</si>
  <si>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</si>
  <si>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</si>
  <si>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</si>
  <si>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</si>
  <si>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</si>
  <si>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</si>
  <si>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</si>
  <si>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</si>
  <si>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</si>
  <si>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</si>
  <si>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</si>
  <si>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</si>
  <si>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</si>
  <si>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</si>
  <si>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</si>
  <si>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</si>
  <si>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</si>
  <si>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</si>
  <si>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</si>
  <si>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</si>
  <si>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</si>
  <si>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</si>
  <si>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</si>
  <si>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</si>
  <si>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</si>
  <si>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</si>
  <si>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</si>
  <si>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</si>
  <si>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</si>
  <si>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</si>
  <si>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</si>
  <si>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</si>
  <si>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</si>
  <si>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</si>
  <si>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</si>
  <si>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</si>
  <si>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</si>
  <si>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</si>
  <si>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</si>
  <si>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</si>
  <si>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</si>
  <si>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</si>
  <si>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</si>
  <si>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</si>
  <si>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</si>
  <si>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</si>
  <si>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</si>
  <si>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</si>
  <si>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</si>
  <si>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</si>
  <si>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</si>
  <si>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</si>
  <si>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</si>
  <si>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</si>
  <si>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</si>
  <si>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</si>
  <si>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</si>
  <si>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</si>
  <si>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</si>
  <si>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</si>
  <si>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</si>
  <si>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</si>
  <si>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</si>
  <si>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</si>
  <si>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</si>
  <si>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</si>
  <si>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</si>
  <si>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</si>
  <si>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</si>
  <si>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</si>
  <si>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</si>
  <si>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</si>
  <si>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</si>
  <si>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</si>
  <si>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</si>
  <si>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</si>
  <si>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</si>
  <si>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</si>
  <si>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</si>
  <si>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</si>
  <si>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</si>
  <si>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</si>
  <si>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</si>
  <si>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</si>
  <si>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</si>
  <si>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</si>
  <si>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</si>
  <si>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</si>
  <si>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</si>
  <si>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</si>
  <si>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</si>
  <si>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</si>
  <si>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</si>
  <si>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</si>
  <si>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</si>
  <si>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</si>
  <si>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</si>
  <si>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</si>
  <si>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</si>
  <si>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</si>
  <si>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</si>
  <si>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</si>
  <si>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</si>
  <si>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</si>
  <si>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</si>
  <si>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</si>
  <si>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</si>
  <si>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</si>
  <si>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</si>
  <si>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</si>
  <si>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</si>
  <si>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</si>
  <si>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</si>
  <si>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</si>
  <si>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</si>
  <si>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</si>
  <si>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</si>
  <si>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</si>
  <si>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</si>
  <si>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</si>
  <si>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</si>
  <si>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</si>
  <si>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</si>
  <si>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</si>
  <si>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</si>
  <si>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</si>
  <si>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</si>
  <si>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</si>
  <si>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</si>
  <si>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</si>
  <si>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</si>
  <si>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</si>
  <si>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</si>
  <si>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</si>
  <si>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</si>
  <si>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</si>
  <si>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</si>
  <si>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</si>
  <si>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</si>
  <si>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</si>
  <si>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</si>
  <si>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</si>
  <si>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</si>
  <si>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</si>
  <si>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</si>
  <si>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</si>
  <si>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</si>
  <si>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</si>
  <si>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</si>
  <si>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</si>
  <si>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</si>
  <si>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</si>
  <si>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</si>
  <si>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</si>
  <si>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</si>
  <si>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</si>
  <si>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</si>
  <si>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</si>
  <si>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</si>
  <si>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</si>
  <si>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</si>
  <si>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</si>
  <si>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</si>
  <si>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</si>
  <si>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</si>
  <si>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</si>
  <si>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</si>
  <si>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</si>
  <si>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</si>
  <si>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</si>
  <si>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</si>
  <si>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</si>
  <si>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</si>
  <si>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</si>
  <si>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</si>
  <si>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</si>
  <si>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</si>
  <si>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</si>
  <si>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</si>
  <si>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</si>
  <si>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</si>
  <si>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</si>
  <si>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</si>
  <si>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</si>
  <si>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</si>
  <si>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</si>
  <si>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</si>
  <si>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</si>
  <si>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</si>
  <si>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</si>
  <si>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</si>
  <si>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</si>
  <si>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</si>
  <si>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</si>
  <si>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</si>
  <si>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</si>
  <si>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</si>
  <si>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</si>
  <si>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</si>
  <si>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</si>
  <si>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</si>
  <si>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</si>
  <si>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</si>
  <si>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</si>
  <si>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</si>
  <si>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</si>
  <si>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</si>
  <si>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</si>
  <si>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</si>
  <si>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</si>
  <si>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</si>
  <si>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</si>
  <si>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</si>
  <si>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</si>
  <si>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</si>
  <si>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</si>
  <si>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</si>
  <si>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</si>
  <si>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</si>
  <si>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</si>
  <si>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</si>
  <si>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</si>
  <si>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</si>
  <si>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</si>
  <si>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</si>
  <si>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</si>
  <si>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</si>
  <si>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</si>
  <si>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</si>
  <si>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</si>
  <si>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</si>
  <si>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</si>
  <si>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</si>
  <si>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</si>
  <si>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</si>
  <si>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</si>
  <si>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</si>
  <si>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</si>
  <si>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</si>
  <si>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</si>
  <si>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</si>
  <si>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</si>
  <si>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</si>
  <si>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</si>
  <si>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</si>
  <si>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</si>
  <si>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</si>
  <si>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</si>
  <si>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</si>
  <si>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</si>
  <si>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</si>
  <si>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</si>
  <si>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</si>
  <si>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</si>
  <si>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</si>
  <si>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</si>
  <si>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</si>
  <si>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</si>
  <si>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</si>
  <si>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</si>
  <si>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</si>
  <si>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</si>
  <si>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</si>
  <si>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</si>
  <si>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</si>
  <si>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</si>
  <si>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</si>
  <si>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</si>
  <si>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</si>
  <si>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</si>
  <si>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</si>
  <si>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</si>
  <si>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</si>
  <si>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</si>
  <si>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</si>
  <si>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</si>
  <si>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</si>
  <si>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</si>
  <si>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</si>
  <si>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</si>
  <si>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</si>
  <si>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</si>
  <si>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</si>
  <si>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</si>
  <si>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</si>
  <si>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</si>
  <si>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</si>
  <si>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</si>
  <si>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</si>
  <si>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</si>
  <si>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</si>
  <si>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</si>
  <si>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</si>
  <si>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</si>
  <si>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</si>
  <si>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</si>
  <si>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</si>
  <si>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</si>
  <si>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</si>
  <si>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</si>
  <si>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</si>
  <si>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</si>
  <si>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</si>
  <si>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</si>
  <si>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</si>
  <si>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</si>
  <si>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</si>
  <si>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</si>
  <si>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</si>
  <si>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</si>
  <si>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</si>
  <si>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</si>
  <si>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</si>
  <si>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</si>
  <si>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</si>
  <si>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</si>
  <si>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</si>
  <si>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</si>
  <si>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</si>
  <si>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</si>
  <si>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</si>
  <si>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</si>
  <si>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</si>
  <si>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</si>
  <si>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</si>
  <si>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</si>
  <si>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</si>
  <si>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</si>
  <si>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</si>
  <si>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</si>
  <si>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</si>
  <si>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</si>
  <si>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</si>
  <si>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</si>
  <si>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</si>
  <si>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</si>
  <si>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</si>
  <si>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</si>
  <si>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</si>
  <si>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</si>
  <si>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</si>
  <si>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</si>
  <si>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</si>
  <si>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</si>
  <si>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</si>
  <si>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</si>
  <si>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</si>
  <si>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</si>
  <si>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</si>
  <si>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</si>
  <si>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</si>
  <si>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</si>
  <si>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</si>
  <si>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</si>
  <si>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</si>
  <si>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</si>
  <si>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</si>
  <si>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</si>
  <si>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</si>
  <si>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</si>
  <si>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</si>
  <si>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</si>
  <si>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</si>
  <si>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</si>
  <si>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</si>
  <si>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</si>
  <si>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</si>
  <si>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</si>
  <si>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</si>
  <si>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</si>
  <si>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</si>
  <si>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</si>
  <si>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</si>
  <si>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</si>
  <si>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</si>
  <si>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</si>
  <si>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</si>
  <si>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</si>
  <si>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</si>
  <si>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</si>
  <si>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</si>
  <si>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</si>
  <si>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</si>
  <si>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</si>
  <si>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</si>
  <si>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</si>
  <si>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</si>
  <si>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</si>
  <si>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</si>
  <si>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</si>
  <si>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</si>
  <si>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</si>
  <si>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</si>
  <si>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</si>
  <si>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</si>
  <si>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</si>
  <si>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</si>
  <si>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</si>
  <si>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</si>
  <si>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</si>
  <si>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</si>
  <si>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</si>
  <si>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</si>
  <si>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</si>
  <si>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</si>
  <si>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</si>
  <si>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</si>
  <si>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</si>
  <si>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</si>
  <si>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</si>
  <si>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</si>
  <si>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</si>
  <si>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</si>
  <si>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</si>
  <si>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</si>
  <si>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</si>
  <si>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</si>
  <si>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</si>
  <si>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</si>
  <si>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</si>
  <si>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</si>
  <si>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</si>
  <si>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</si>
  <si>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</si>
  <si>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</si>
  <si>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</si>
  <si>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</si>
  <si>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</si>
  <si>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</si>
  <si>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</si>
  <si>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</si>
  <si>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</si>
  <si>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</si>
  <si>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</si>
  <si>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</si>
  <si>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</si>
  <si>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</si>
  <si>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</si>
  <si>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</si>
  <si>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</si>
  <si>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</si>
  <si>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</si>
  <si>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</si>
  <si>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</si>
  <si>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</si>
  <si>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</si>
  <si>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</si>
  <si>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</si>
  <si>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</si>
  <si>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</si>
  <si>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</si>
  <si>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</si>
  <si>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</si>
  <si>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</si>
  <si>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</si>
  <si>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</si>
  <si>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</si>
  <si>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</si>
  <si>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</si>
  <si>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</si>
  <si>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</si>
  <si>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</si>
  <si>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</si>
  <si>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</si>
  <si>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</si>
  <si>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</si>
  <si>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</si>
  <si>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</si>
  <si>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</si>
  <si>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</si>
  <si>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</si>
  <si>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</si>
  <si>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</si>
  <si>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</si>
  <si>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</si>
  <si>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</si>
  <si>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</si>
  <si>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</si>
  <si>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</si>
  <si>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</si>
  <si>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</si>
  <si>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</si>
  <si>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</si>
  <si>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</si>
  <si>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</si>
  <si>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</si>
  <si>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</si>
  <si>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</si>
  <si>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</si>
  <si>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</si>
  <si>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</si>
  <si>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</si>
  <si>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</si>
  <si>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</si>
  <si>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</si>
  <si>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</si>
  <si>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</si>
  <si>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</si>
  <si>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</si>
  <si>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</si>
  <si>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</si>
  <si>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</si>
  <si>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</si>
  <si>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</si>
  <si>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</si>
  <si>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</si>
  <si>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</si>
  <si>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</si>
  <si>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</si>
  <si>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</si>
  <si>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</si>
  <si>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</si>
  <si>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</si>
  <si>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</si>
  <si>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</si>
  <si>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</si>
  <si>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</si>
  <si>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</si>
  <si>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</si>
  <si>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</si>
  <si>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</si>
  <si>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</si>
  <si>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</si>
  <si>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</si>
  <si>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</si>
  <si>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</si>
  <si>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</si>
  <si>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</si>
  <si>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</si>
  <si>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</si>
  <si>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</si>
  <si>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</si>
  <si>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</si>
  <si>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</si>
  <si>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</si>
  <si>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</si>
  <si>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</si>
  <si>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</si>
  <si>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</si>
  <si>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</si>
  <si>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</si>
  <si>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</si>
  <si>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</si>
  <si>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</si>
  <si>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</si>
  <si>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</si>
  <si>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</si>
  <si>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</si>
  <si>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</si>
  <si>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</si>
  <si>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</si>
  <si>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</si>
  <si>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</si>
  <si>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</si>
  <si>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</si>
  <si>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</si>
  <si>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</si>
  <si>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</si>
  <si>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</si>
  <si>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</si>
  <si>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</si>
  <si>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</si>
  <si>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</si>
  <si>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</si>
  <si>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</si>
  <si>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</si>
  <si>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</si>
  <si>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</si>
  <si>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</si>
  <si>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</si>
  <si>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</si>
  <si>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</si>
  <si>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</si>
  <si>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</si>
  <si>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</si>
  <si>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</si>
  <si>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</si>
  <si>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</si>
  <si>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</si>
  <si>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</si>
  <si>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</si>
  <si>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</si>
  <si>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</si>
  <si>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</si>
  <si>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</si>
  <si>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</si>
  <si>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</si>
  <si>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</si>
  <si>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</si>
  <si>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</si>
  <si>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</si>
  <si>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</si>
  <si>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</si>
  <si>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</si>
  <si>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</si>
  <si>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</si>
  <si>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</si>
  <si>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</si>
  <si>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</si>
  <si>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</si>
  <si>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</si>
  <si>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</si>
  <si>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</si>
  <si>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</si>
  <si>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</si>
  <si>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</si>
  <si>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</si>
  <si>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</si>
  <si>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</si>
  <si>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</si>
  <si>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</si>
  <si>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</si>
  <si>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</si>
  <si>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</si>
  <si>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</si>
  <si>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</si>
  <si>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</si>
  <si>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</si>
  <si>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</si>
  <si>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</si>
  <si>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</si>
  <si>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</si>
  <si>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</si>
  <si>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</si>
  <si>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</si>
  <si>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</si>
  <si>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</si>
  <si>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</si>
  <si>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</si>
  <si>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</si>
  <si>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</si>
  <si>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</si>
  <si>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</si>
  <si>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</si>
  <si>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</si>
  <si>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</si>
  <si>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</si>
  <si>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</si>
  <si>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</si>
  <si>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</si>
  <si>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</si>
  <si>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</si>
  <si>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</si>
  <si>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</si>
  <si>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</si>
  <si>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</si>
  <si>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</si>
  <si>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</si>
  <si>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</si>
  <si>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</si>
  <si>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</si>
  <si>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</si>
  <si>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</si>
  <si>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</si>
  <si>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</si>
  <si>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</si>
  <si>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</si>
  <si>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</si>
  <si>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</si>
  <si>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</si>
  <si>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</si>
  <si>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</si>
  <si>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</si>
  <si>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</si>
  <si>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</si>
  <si>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</si>
  <si>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</si>
  <si>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</si>
  <si>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</si>
  <si>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</si>
  <si>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</si>
  <si>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</si>
  <si>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</si>
  <si>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</si>
  <si>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</si>
  <si>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</si>
  <si>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</si>
  <si>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</si>
  <si>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</si>
  <si>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</si>
  <si>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</si>
  <si>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</si>
  <si>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</si>
  <si>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</si>
  <si>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</si>
  <si>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</si>
  <si>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</si>
  <si>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</si>
  <si>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</si>
  <si>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</si>
  <si>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</si>
  <si>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</si>
  <si>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</si>
  <si>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</si>
  <si>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</si>
  <si>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</si>
  <si>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</si>
  <si>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</si>
  <si>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</si>
  <si>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</si>
  <si>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</si>
  <si>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</si>
  <si>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</si>
  <si>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</si>
  <si>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</si>
  <si>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</si>
  <si>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</si>
  <si>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</si>
  <si>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</si>
  <si>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</si>
  <si>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</si>
  <si>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</si>
  <si>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</si>
  <si>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</si>
  <si>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</si>
  <si>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</si>
  <si>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</si>
  <si>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</si>
  <si>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</si>
  <si>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</si>
  <si>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</si>
  <si>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</si>
  <si>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</si>
  <si>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</si>
  <si>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</si>
  <si>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</si>
  <si>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</si>
  <si>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</si>
  <si>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</si>
  <si>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</si>
  <si>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</si>
  <si>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</si>
  <si>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</si>
  <si>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</si>
  <si>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</si>
  <si>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</si>
  <si>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</si>
  <si>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</si>
  <si>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</si>
  <si>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</si>
  <si>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</si>
  <si>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</si>
  <si>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</si>
  <si>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</si>
  <si>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</si>
  <si>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</si>
  <si>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</si>
  <si>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</si>
  <si>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</si>
  <si>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</si>
  <si>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</si>
  <si>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</si>
  <si>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</si>
  <si>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</si>
  <si>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</si>
  <si>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</si>
  <si>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</si>
  <si>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</si>
  <si>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</si>
  <si>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</si>
  <si>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</si>
  <si>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</si>
  <si>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</si>
  <si>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</si>
  <si>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</si>
  <si>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</si>
  <si>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</si>
  <si>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</si>
  <si>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</si>
  <si>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</si>
  <si>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</si>
  <si>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</si>
  <si>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</si>
  <si>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</si>
  <si>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</si>
  <si>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</si>
  <si>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</si>
  <si>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</si>
  <si>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</si>
  <si>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</si>
  <si>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</si>
  <si>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</si>
  <si>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</si>
  <si>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</si>
  <si>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</si>
  <si>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</si>
  <si>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</si>
  <si>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</si>
  <si>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</si>
  <si>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</si>
  <si>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</si>
  <si>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</si>
  <si>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</si>
  <si>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</si>
  <si>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</si>
  <si>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</si>
  <si>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</si>
  <si>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</si>
  <si>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</si>
  <si>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</si>
  <si>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</si>
  <si>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</si>
  <si>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</si>
  <si>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</si>
  <si>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</si>
  <si>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</si>
  <si>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</si>
  <si>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</si>
  <si>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</si>
  <si>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</si>
  <si>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</si>
  <si>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</si>
  <si>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</si>
  <si>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</si>
  <si>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</si>
  <si>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</si>
  <si>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</si>
  <si>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</si>
  <si>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</si>
  <si>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</si>
  <si>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</si>
  <si>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</si>
  <si>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</si>
  <si>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</si>
  <si>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</si>
  <si>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</si>
  <si>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</si>
  <si>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</si>
  <si>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</si>
  <si>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</si>
  <si>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</si>
  <si>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</si>
  <si>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</si>
  <si>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</si>
  <si>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</si>
  <si>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</si>
  <si>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</si>
  <si>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</si>
  <si>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</si>
  <si>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</si>
  <si>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</si>
  <si>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</si>
  <si>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</si>
  <si>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</si>
  <si>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</si>
  <si>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</si>
  <si>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</si>
  <si>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</si>
  <si>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</si>
  <si>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</si>
  <si>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</si>
  <si>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</si>
  <si>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</si>
  <si>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</si>
  <si>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</si>
  <si>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</si>
  <si>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</si>
  <si>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</si>
  <si>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</si>
  <si>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</si>
  <si>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</si>
  <si>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</si>
  <si>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</si>
  <si>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</si>
  <si>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</si>
  <si>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</si>
  <si>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</si>
  <si>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</si>
  <si>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</si>
  <si>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</si>
  <si>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</si>
  <si>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</si>
  <si>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</si>
  <si>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</si>
  <si>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</si>
  <si>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</si>
  <si>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</si>
  <si>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</si>
  <si>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</si>
  <si>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</si>
  <si>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</si>
  <si>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</si>
  <si>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</si>
  <si>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</si>
  <si>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</si>
  <si>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</si>
  <si>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</si>
  <si>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</si>
  <si>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</si>
  <si>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</si>
  <si>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</si>
  <si>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</si>
  <si>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</si>
  <si>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</si>
  <si>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</si>
  <si>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</si>
  <si>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</si>
  <si>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</si>
  <si>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</si>
  <si>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</si>
  <si>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</si>
  <si>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</si>
  <si>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</si>
  <si>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</si>
  <si>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</si>
  <si>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</si>
  <si>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</si>
  <si>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</si>
  <si>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</si>
  <si>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</si>
  <si>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</si>
  <si>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</si>
  <si>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</si>
  <si>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</si>
  <si>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</si>
  <si>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</si>
  <si>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</si>
  <si>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</si>
  <si>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</si>
  <si>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</si>
  <si>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</si>
  <si>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</si>
  <si>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</si>
  <si>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</si>
  <si>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</si>
  <si>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</si>
  <si>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</si>
  <si>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</si>
  <si>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</si>
  <si>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</si>
  <si>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</si>
  <si>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</si>
  <si>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</si>
  <si>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</si>
  <si>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</si>
  <si>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</si>
  <si>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</si>
  <si>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</si>
  <si>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</si>
  <si>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</si>
  <si>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</si>
  <si>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</si>
  <si>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</si>
  <si>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</si>
  <si>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</si>
  <si>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</si>
  <si>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</si>
  <si>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</si>
  <si>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</si>
  <si>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</si>
  <si>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</si>
  <si>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</si>
  <si>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</si>
  <si>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</si>
  <si>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</si>
  <si>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</si>
  <si>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</si>
  <si>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</si>
  <si>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</si>
  <si>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</si>
  <si>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</si>
  <si>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</si>
  <si>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</si>
  <si>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</si>
  <si>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</si>
  <si>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</si>
  <si>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</si>
  <si>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</si>
  <si>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</si>
  <si>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</si>
  <si>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</si>
  <si>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</si>
  <si>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</si>
  <si>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</si>
  <si>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</si>
  <si>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</si>
  <si>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</si>
  <si>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</si>
  <si>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</si>
  <si>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</si>
  <si>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</si>
  <si>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</si>
  <si>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</si>
  <si>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</si>
  <si>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</si>
  <si>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</si>
  <si>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</si>
  <si>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</si>
  <si>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</si>
  <si>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</si>
  <si>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</si>
  <si>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</si>
  <si>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</si>
  <si>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</si>
  <si>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</si>
  <si>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</si>
  <si>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</si>
  <si>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</si>
  <si>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</si>
  <si>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</si>
  <si>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</si>
  <si>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</si>
  <si>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</si>
  <si>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</si>
  <si>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</si>
  <si>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</si>
  <si>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</si>
  <si>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</si>
  <si>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</si>
  <si>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</si>
  <si>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</si>
  <si>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</si>
  <si>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</si>
  <si>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</si>
  <si>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</si>
  <si>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</si>
  <si>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</si>
  <si>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</si>
  <si>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</si>
  <si>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</si>
  <si>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</si>
  <si>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</si>
  <si>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</si>
  <si>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</si>
  <si>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</si>
  <si>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</si>
  <si>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</si>
  <si>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</si>
  <si>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</si>
  <si>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</si>
  <si>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</si>
  <si>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</si>
  <si>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</si>
  <si>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</si>
  <si>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</si>
  <si>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</si>
  <si>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</si>
  <si>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</si>
  <si>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</si>
  <si>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</si>
  <si>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</si>
  <si>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</si>
  <si>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</si>
  <si>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</si>
  <si>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</si>
  <si>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</si>
  <si>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</si>
  <si>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</si>
  <si>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</si>
  <si>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</si>
  <si>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</si>
  <si>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</si>
  <si>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</si>
  <si>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</si>
  <si>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</si>
  <si>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</si>
  <si>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</si>
  <si>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</si>
  <si>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</si>
  <si>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</si>
  <si>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</si>
  <si>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</si>
  <si>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</si>
  <si>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</si>
  <si>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</si>
  <si>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</si>
  <si>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</si>
  <si>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</si>
  <si>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</si>
  <si>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</si>
  <si>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</si>
  <si>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</si>
  <si>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</si>
  <si>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</si>
  <si>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</si>
  <si>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</si>
  <si>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</si>
  <si>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</si>
  <si>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</si>
  <si>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</si>
  <si>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</si>
  <si>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</si>
  <si>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</si>
  <si>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</si>
  <si>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</si>
  <si>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</si>
  <si>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</si>
  <si>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</si>
  <si>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</si>
  <si>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</si>
  <si>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</si>
  <si>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</si>
  <si>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</si>
  <si>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</si>
  <si>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</si>
  <si>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</si>
  <si>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</si>
  <si>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</si>
  <si>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</si>
  <si>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</si>
  <si>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</si>
  <si>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</si>
  <si>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</si>
  <si>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</si>
  <si>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</si>
  <si>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</si>
  <si>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</si>
  <si>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</si>
  <si>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</si>
  <si>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</si>
  <si>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</si>
  <si>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</si>
  <si>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</si>
  <si>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</si>
  <si>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</si>
  <si>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</si>
  <si>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</si>
  <si>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</si>
  <si>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</si>
  <si>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</si>
  <si>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</si>
  <si>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</si>
  <si>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</si>
  <si>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</si>
  <si>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</si>
  <si>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</si>
  <si>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</si>
  <si>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</si>
  <si>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</si>
  <si>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</si>
  <si>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</si>
  <si>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</si>
  <si>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</si>
  <si>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</si>
  <si>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</si>
  <si>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</si>
  <si>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</si>
  <si>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</si>
  <si>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</si>
  <si>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</si>
  <si>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</si>
  <si>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</si>
  <si>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</si>
  <si>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</si>
  <si>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</si>
  <si>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</si>
  <si>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</si>
  <si>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</si>
  <si>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</si>
  <si>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</si>
  <si>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</si>
  <si>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</si>
  <si>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</si>
  <si>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</si>
  <si>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</si>
  <si>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</si>
  <si>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</si>
  <si>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</si>
  <si>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</si>
  <si>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</si>
  <si>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</si>
  <si>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</si>
  <si>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</si>
  <si>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</si>
  <si>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</si>
  <si>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</si>
  <si>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</si>
  <si>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</si>
  <si>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</si>
  <si>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</si>
  <si>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</si>
  <si>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</si>
  <si>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</si>
  <si>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</si>
  <si>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</si>
  <si>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</si>
  <si>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</si>
  <si>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</si>
  <si>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</si>
  <si>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</si>
  <si>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</si>
  <si>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</si>
  <si>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</si>
  <si>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</si>
  <si>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</si>
  <si>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</si>
  <si>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</si>
  <si>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</si>
  <si>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</si>
  <si>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</si>
  <si>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</si>
  <si>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</si>
  <si>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</si>
  <si>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</si>
  <si>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</si>
  <si>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</si>
  <si>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</si>
  <si>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</si>
  <si>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</si>
  <si>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</si>
  <si>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</si>
  <si>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</si>
  <si>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</si>
  <si>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</si>
  <si>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</si>
  <si>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</si>
  <si>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</si>
  <si>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</si>
  <si>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</si>
  <si>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</si>
  <si>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</si>
  <si>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</si>
  <si>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</si>
  <si>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</si>
  <si>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</si>
  <si>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</si>
  <si>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</si>
  <si>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</si>
  <si>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</si>
  <si>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</si>
  <si>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</si>
  <si>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</si>
  <si>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</si>
  <si>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</si>
  <si>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</si>
  <si>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</si>
  <si>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</si>
  <si>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</si>
  <si>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</si>
  <si>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</si>
  <si>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</si>
  <si>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</si>
  <si>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</si>
  <si>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</si>
  <si>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</si>
  <si>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</si>
  <si>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</si>
  <si>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</si>
  <si>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</si>
  <si>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</si>
  <si>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</si>
  <si>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</si>
  <si>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</si>
  <si>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</si>
  <si>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</si>
  <si>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</si>
  <si>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</si>
  <si>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</si>
  <si>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</si>
  <si>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</si>
  <si>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</si>
  <si>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</si>
  <si>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</si>
  <si>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</si>
  <si>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</si>
  <si>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</si>
  <si>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</si>
  <si>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</si>
  <si>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</si>
  <si>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</si>
  <si>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</si>
  <si>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</si>
  <si>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</si>
  <si>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</si>
  <si>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</si>
  <si>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</si>
  <si>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</si>
  <si>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</si>
  <si>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</si>
  <si>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</si>
  <si>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</si>
  <si>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</si>
  <si>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</si>
  <si>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</si>
  <si>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</si>
  <si>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</si>
  <si>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</si>
  <si>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</si>
  <si>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</si>
  <si>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</si>
  <si>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</si>
  <si>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</si>
  <si>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</si>
  <si>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</si>
  <si>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</si>
  <si>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</si>
  <si>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</si>
  <si>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</si>
  <si>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</si>
  <si>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</si>
  <si>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</si>
  <si>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</si>
  <si>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</si>
  <si>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</si>
  <si>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</si>
  <si>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</si>
  <si>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</si>
  <si>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</si>
  <si>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</si>
  <si>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</si>
  <si>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</si>
  <si>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</si>
  <si>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</si>
  <si>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</si>
  <si>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</si>
  <si>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</si>
  <si>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</si>
  <si>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</si>
  <si>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</si>
  <si>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</si>
  <si>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</si>
  <si>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</si>
  <si>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</si>
  <si>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</si>
  <si>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</si>
  <si>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</si>
  <si>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</si>
  <si>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</si>
  <si>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</si>
  <si>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</si>
  <si>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</si>
  <si>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</si>
  <si>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</si>
  <si>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</si>
  <si>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</si>
  <si>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</si>
  <si>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</si>
  <si>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</si>
  <si>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</si>
  <si>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</si>
  <si>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</si>
  <si>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</si>
  <si>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</si>
  <si>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</si>
  <si>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</si>
  <si>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</si>
  <si>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</si>
  <si>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</si>
  <si>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</si>
  <si>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</si>
  <si>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</si>
  <si>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</si>
  <si>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</si>
  <si>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</si>
  <si>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</si>
  <si>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</si>
  <si>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</si>
  <si>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</si>
  <si>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</si>
  <si>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</si>
  <si>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</si>
  <si>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</si>
  <si>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</si>
  <si>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</si>
  <si>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</si>
  <si>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</si>
  <si>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</si>
  <si>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</si>
  <si>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</si>
  <si>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</si>
  <si>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</si>
  <si>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</si>
  <si>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</si>
  <si>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</si>
  <si>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</si>
  <si>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</si>
  <si>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</si>
  <si>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</si>
  <si>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</si>
  <si>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</si>
  <si>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</si>
  <si>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</si>
  <si>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</si>
  <si>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</si>
  <si>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</si>
  <si>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</si>
  <si>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</si>
  <si>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</si>
  <si>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</si>
  <si>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</si>
  <si>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</si>
  <si>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</si>
  <si>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</si>
  <si>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</si>
  <si>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</si>
  <si>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</si>
  <si>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</si>
  <si>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</si>
  <si>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</si>
  <si>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</si>
  <si>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</si>
  <si>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</si>
  <si>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</si>
  <si>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</si>
  <si>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</si>
  <si>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</si>
  <si>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</si>
  <si>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</si>
  <si>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</si>
  <si>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</si>
  <si>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</si>
  <si>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</si>
  <si>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</si>
  <si>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</si>
  <si>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</si>
  <si>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</si>
  <si>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</si>
  <si>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</si>
  <si>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</si>
  <si>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</si>
  <si>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</si>
  <si>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</si>
  <si>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</si>
  <si>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</si>
  <si>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</si>
  <si>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</si>
  <si>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</si>
  <si>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</si>
  <si>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</si>
  <si>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</si>
  <si>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</si>
  <si>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</si>
  <si>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</si>
  <si>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</si>
  <si>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</si>
  <si>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</si>
  <si>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</si>
  <si>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</si>
  <si>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</si>
  <si>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</si>
  <si>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</si>
  <si>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</si>
  <si>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</si>
  <si>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</si>
  <si>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</si>
  <si>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</si>
  <si>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</si>
  <si>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</si>
  <si>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</si>
  <si>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</si>
  <si>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</si>
  <si>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</si>
  <si>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</si>
  <si>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</si>
  <si>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</si>
  <si>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</si>
  <si>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</si>
  <si>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</si>
  <si>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</si>
  <si>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</si>
  <si>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</si>
  <si>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</si>
  <si>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</si>
  <si>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</si>
  <si>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</si>
  <si>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</si>
  <si>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</si>
  <si>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</si>
  <si>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</si>
  <si>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</si>
  <si>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</si>
  <si>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</si>
  <si>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</si>
  <si>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</si>
  <si>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</si>
  <si>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</si>
  <si>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</si>
  <si>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</si>
  <si>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</si>
  <si>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</si>
  <si>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</si>
  <si>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</si>
  <si>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</si>
  <si>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</si>
  <si>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</si>
  <si>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</si>
  <si>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</si>
  <si>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</si>
  <si>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</si>
  <si>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</si>
  <si>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</si>
  <si>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</si>
  <si>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</si>
  <si>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</si>
  <si>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</si>
  <si>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</si>
  <si>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</si>
  <si>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</si>
  <si>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</si>
  <si>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</si>
  <si>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</si>
  <si>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</si>
  <si>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</si>
  <si>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</si>
  <si>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</si>
  <si>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</si>
  <si>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</si>
  <si>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</si>
  <si>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</si>
  <si>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</si>
  <si>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</si>
  <si>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</si>
  <si>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</si>
  <si>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</si>
  <si>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</si>
  <si>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</si>
  <si>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</si>
  <si>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</si>
  <si>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</si>
  <si>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</si>
  <si>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</si>
  <si>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</si>
  <si>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</si>
  <si>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</si>
  <si>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</si>
  <si>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</si>
  <si>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</si>
  <si>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</si>
  <si>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</si>
  <si>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</si>
  <si>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</si>
  <si>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</si>
  <si>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</si>
  <si>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</si>
  <si>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</si>
  <si>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</si>
  <si>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</si>
  <si>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</si>
  <si>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</si>
  <si>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</si>
  <si>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</si>
  <si>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</si>
  <si>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</si>
  <si>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</si>
  <si>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</si>
  <si>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</si>
  <si>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</si>
  <si>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</si>
  <si>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</si>
  <si>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</si>
  <si>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</si>
  <si>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</si>
  <si>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</si>
  <si>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</si>
  <si>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</si>
  <si>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</si>
  <si>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</si>
  <si>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</si>
  <si>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</si>
  <si>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</si>
  <si>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</si>
  <si>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</si>
  <si>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</si>
  <si>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</si>
  <si>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</si>
  <si>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</si>
  <si>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</si>
  <si>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</si>
  <si>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</si>
  <si>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</si>
  <si>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</si>
  <si>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</si>
  <si>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</si>
  <si>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</si>
  <si>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</si>
  <si>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</si>
  <si>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</si>
  <si>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</si>
  <si>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</si>
  <si>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</si>
  <si>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</si>
  <si>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</si>
  <si>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</si>
  <si>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</si>
  <si>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</si>
  <si>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</si>
  <si>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</si>
  <si>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</si>
  <si>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</si>
  <si>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</si>
  <si>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</si>
  <si>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</si>
  <si>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</si>
  <si>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</si>
  <si>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</si>
  <si>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</si>
  <si>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</si>
  <si>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</si>
  <si>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</si>
  <si>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</si>
  <si>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</si>
  <si>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</si>
  <si>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</si>
  <si>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</si>
  <si>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</si>
  <si>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</si>
  <si>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</si>
  <si>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</si>
  <si>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</si>
  <si>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</si>
  <si>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</si>
  <si>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</si>
  <si>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</si>
  <si>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</si>
  <si>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</si>
  <si>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</si>
  <si>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</si>
  <si>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</si>
  <si>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</si>
  <si>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</si>
  <si>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</si>
  <si>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</si>
  <si>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</si>
  <si>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</si>
  <si>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</si>
  <si>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</si>
  <si>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</si>
  <si>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</si>
  <si>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</si>
  <si>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</si>
  <si>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</si>
  <si>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</si>
  <si>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</si>
  <si>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</si>
  <si>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</si>
  <si>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</si>
  <si>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</si>
  <si>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</si>
  <si>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</si>
  <si>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</si>
  <si>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</si>
  <si>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</si>
  <si>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</si>
  <si>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</si>
  <si>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</si>
  <si>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</si>
  <si>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</si>
  <si>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</si>
  <si>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</si>
  <si>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</si>
  <si>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</si>
  <si>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</si>
  <si>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</si>
  <si>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</si>
  <si>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</si>
  <si>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</si>
  <si>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</si>
  <si>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</si>
  <si>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</si>
  <si>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</si>
  <si>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</si>
  <si>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</si>
  <si>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</si>
  <si>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</si>
  <si>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</si>
  <si>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</si>
  <si>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</si>
  <si>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</si>
  <si>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</si>
  <si>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</si>
  <si>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</si>
  <si>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</si>
  <si>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</si>
  <si>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</si>
  <si>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</si>
  <si>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</si>
  <si>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</si>
  <si>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</si>
  <si>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</si>
  <si>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</si>
  <si>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</si>
  <si>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</si>
  <si>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</si>
  <si>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</si>
  <si>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</si>
  <si>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</si>
  <si>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</si>
  <si>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</si>
  <si>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</si>
  <si>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</si>
  <si>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</si>
  <si>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</si>
  <si>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</si>
  <si>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</si>
  <si>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</si>
  <si>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</si>
  <si>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</si>
  <si>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</si>
  <si>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</si>
  <si>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</si>
  <si>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</si>
  <si>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</si>
  <si>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</si>
  <si>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</si>
  <si>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</si>
  <si>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</si>
  <si>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</si>
  <si>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</si>
  <si>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</si>
  <si>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</si>
  <si>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</si>
  <si>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</si>
  <si>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</si>
  <si>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</si>
  <si>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</si>
  <si>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</si>
  <si>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</si>
  <si>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</si>
  <si>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</si>
  <si>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</si>
  <si>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</si>
  <si>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</si>
  <si>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</si>
  <si>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</si>
  <si>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</si>
  <si>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</si>
  <si>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</si>
  <si>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</si>
  <si>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</si>
  <si>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</si>
  <si>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</si>
  <si>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</si>
  <si>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</si>
  <si>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</si>
  <si>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</si>
  <si>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</si>
  <si>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</si>
  <si>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</si>
  <si>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</si>
  <si>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</si>
  <si>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</si>
  <si>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</si>
  <si>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</si>
  <si>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</si>
  <si>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</si>
  <si>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</si>
  <si>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</si>
  <si>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</si>
  <si>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</si>
  <si>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</si>
  <si>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</si>
  <si>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</si>
  <si>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</si>
  <si>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</si>
  <si>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</si>
  <si>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</si>
  <si>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</si>
  <si>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</si>
  <si>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</si>
  <si>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</si>
  <si>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</si>
  <si>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</si>
  <si>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</si>
  <si>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</si>
  <si>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</si>
  <si>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</si>
  <si>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</si>
  <si>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</si>
  <si>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</si>
  <si>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</si>
  <si>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</si>
  <si>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</si>
  <si>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</si>
  <si>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</si>
  <si>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</si>
  <si>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</si>
  <si>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</si>
  <si>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</si>
  <si>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</si>
  <si>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</si>
  <si>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</si>
  <si>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</si>
  <si>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</si>
  <si>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</si>
  <si>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</si>
  <si>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</si>
  <si>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</si>
  <si>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</si>
  <si>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</si>
  <si>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</si>
  <si>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</si>
  <si>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</si>
  <si>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</si>
  <si>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</si>
  <si>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</si>
  <si>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</si>
  <si>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</si>
  <si>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</si>
  <si>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</si>
  <si>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</si>
  <si>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</si>
  <si>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</si>
  <si>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</si>
  <si>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</si>
  <si>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</si>
  <si>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</si>
  <si>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</si>
  <si>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</si>
  <si>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</si>
  <si>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</si>
  <si>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</si>
  <si>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</si>
  <si>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</si>
  <si>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</si>
  <si>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</si>
  <si>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</si>
  <si>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</si>
  <si>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</si>
  <si>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</si>
  <si>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</si>
  <si>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</si>
  <si>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</si>
  <si>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</si>
  <si>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</si>
  <si>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</si>
  <si>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</si>
  <si>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</si>
  <si>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</si>
  <si>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</si>
  <si>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</si>
  <si>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</si>
  <si>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</si>
  <si>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</si>
  <si>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</si>
  <si>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</si>
  <si>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</si>
  <si>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</si>
  <si>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</si>
  <si>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</si>
  <si>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</si>
  <si>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</si>
  <si>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</si>
  <si>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</si>
  <si>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</si>
  <si>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</si>
  <si>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</si>
  <si>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</si>
  <si>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</si>
  <si>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</si>
  <si>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</si>
  <si>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</si>
  <si>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</si>
  <si>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</si>
  <si>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</si>
  <si>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</si>
  <si>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</si>
  <si>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</si>
  <si>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</si>
  <si>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</si>
  <si>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</si>
  <si>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</si>
  <si>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</si>
  <si>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</si>
  <si>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</si>
  <si>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</si>
  <si>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</si>
  <si>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</si>
  <si>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</si>
  <si>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</si>
  <si>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</si>
  <si>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</si>
  <si>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</si>
  <si>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</si>
  <si>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</si>
  <si>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</si>
  <si>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</si>
  <si>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</si>
  <si>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</si>
  <si>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</si>
  <si>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</si>
  <si>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</si>
  <si>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</si>
  <si>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</si>
  <si>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</si>
  <si>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</si>
  <si>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</si>
  <si>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</si>
  <si>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</si>
  <si>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</si>
  <si>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</si>
  <si>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</si>
  <si>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</si>
  <si>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</si>
  <si>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</si>
  <si>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</si>
  <si>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</si>
  <si>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</si>
  <si>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</si>
  <si>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</si>
  <si>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</si>
  <si>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</si>
  <si>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</si>
  <si>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</si>
  <si>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</si>
  <si>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</si>
  <si>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</si>
  <si>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</si>
  <si>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</si>
  <si>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</si>
  <si>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</si>
  <si>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</si>
  <si>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</si>
  <si>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</si>
  <si>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</si>
  <si>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</si>
  <si>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</si>
  <si>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</si>
  <si>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</si>
  <si>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</si>
  <si>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</si>
  <si>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</si>
  <si>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</si>
  <si>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</si>
  <si>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</si>
  <si>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</si>
  <si>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</si>
  <si>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</si>
  <si>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</si>
  <si>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</si>
  <si>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</si>
  <si>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</si>
  <si>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</si>
  <si>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</si>
  <si>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</si>
  <si>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</si>
  <si>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</si>
  <si>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</si>
  <si>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</si>
  <si>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</si>
  <si>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</si>
  <si>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</si>
  <si>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</si>
  <si>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</si>
  <si>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</si>
  <si>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</si>
  <si>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</si>
  <si>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</si>
  <si>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</si>
  <si>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</si>
  <si>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</si>
  <si>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</si>
  <si>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</si>
  <si>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</si>
  <si>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</si>
  <si>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</si>
  <si>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</si>
  <si>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</si>
  <si>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</si>
  <si>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</si>
  <si>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</si>
  <si>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</si>
  <si>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</si>
  <si>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</si>
  <si>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</si>
  <si>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</si>
  <si>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</si>
  <si>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</si>
  <si>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</si>
  <si>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</si>
  <si>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</si>
  <si>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</si>
  <si>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</si>
  <si>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</si>
  <si>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</si>
  <si>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</si>
  <si>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</si>
  <si>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</si>
  <si>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</si>
  <si>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</si>
  <si>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</si>
  <si>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</si>
  <si>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</si>
  <si>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</si>
  <si>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</si>
  <si>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</si>
  <si>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</si>
  <si>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</si>
  <si>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</si>
  <si>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</si>
  <si>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</si>
  <si>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</si>
  <si>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</si>
  <si>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</si>
  <si>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</si>
  <si>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</si>
  <si>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</si>
  <si>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</si>
  <si>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</si>
  <si>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</si>
  <si>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</si>
  <si>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</si>
  <si>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</si>
  <si>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</si>
  <si>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</si>
  <si>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</si>
  <si>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</si>
  <si>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</si>
  <si>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</si>
  <si>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</si>
  <si>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</si>
  <si>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</si>
  <si>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</si>
  <si>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</si>
  <si>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</si>
  <si>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</si>
  <si>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</si>
  <si>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</si>
  <si>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</si>
  <si>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</si>
  <si>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</si>
  <si>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</si>
  <si>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</si>
  <si>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</si>
  <si>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</si>
  <si>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</si>
  <si>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</si>
  <si>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</si>
  <si>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</si>
  <si>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</si>
  <si>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</si>
  <si>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</si>
  <si>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</si>
  <si>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</si>
  <si>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</si>
  <si>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</si>
  <si>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</si>
  <si>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</si>
  <si>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</si>
  <si>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</si>
  <si>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</si>
  <si>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</si>
  <si>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</si>
  <si>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</si>
  <si>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</si>
  <si>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</si>
  <si>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</si>
  <si>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</si>
  <si>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</si>
  <si>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</si>
  <si>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</si>
  <si>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</si>
  <si>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</si>
  <si>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</si>
  <si>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</si>
  <si>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</si>
  <si>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</si>
  <si>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</si>
  <si>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</si>
  <si>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</si>
  <si>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</si>
  <si>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</si>
  <si>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</si>
  <si>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</si>
  <si>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</si>
  <si>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</si>
  <si>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</si>
  <si>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</si>
  <si>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</si>
  <si>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</si>
  <si>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</si>
  <si>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</si>
  <si>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</si>
  <si>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</si>
  <si>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</si>
  <si>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</si>
  <si>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</si>
  <si>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</si>
  <si>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</si>
  <si>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</si>
  <si>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</si>
  <si>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</si>
  <si>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</si>
  <si>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</si>
  <si>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</si>
  <si>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</si>
  <si>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</si>
  <si>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</si>
  <si>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</si>
  <si>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</si>
  <si>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</si>
  <si>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</si>
  <si>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</si>
  <si>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</si>
  <si>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</si>
  <si>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</si>
  <si>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</si>
  <si>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</si>
  <si>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</si>
  <si>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</si>
  <si>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</si>
  <si>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</si>
  <si>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</si>
  <si>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</si>
  <si>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</si>
  <si>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</si>
  <si>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</si>
  <si>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</si>
  <si>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</si>
  <si>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</si>
  <si>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</si>
  <si>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</si>
  <si>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</si>
  <si>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</si>
  <si>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</si>
  <si>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</si>
  <si>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</si>
  <si>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</si>
  <si>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</si>
  <si>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</si>
  <si>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</si>
  <si>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</si>
  <si>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</si>
  <si>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</si>
  <si>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</si>
  <si>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</si>
  <si>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</si>
  <si>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</si>
  <si>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</si>
  <si>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</si>
  <si>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</si>
  <si>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</si>
  <si>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</si>
  <si>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</si>
  <si>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</si>
  <si>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</si>
  <si>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</si>
  <si>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</si>
  <si>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</si>
  <si>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</si>
  <si>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</si>
  <si>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</si>
  <si>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</si>
  <si>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</si>
  <si>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</si>
  <si>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</si>
  <si>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</si>
  <si>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</si>
  <si>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</si>
  <si>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</si>
  <si>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</si>
  <si>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</si>
  <si>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</si>
  <si>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</si>
  <si>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</si>
  <si>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</si>
  <si>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</si>
  <si>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</si>
  <si>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</si>
  <si>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</si>
  <si>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</si>
  <si>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</si>
  <si>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</si>
  <si>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</si>
  <si>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</si>
  <si>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</si>
  <si>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</si>
  <si>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</si>
  <si>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</si>
  <si>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</si>
  <si>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</si>
  <si>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</si>
  <si>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</si>
  <si>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</si>
  <si>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</si>
  <si>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</si>
  <si>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</si>
  <si>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</si>
  <si>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</si>
  <si>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</si>
  <si>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</si>
  <si>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</si>
  <si>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</si>
  <si>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</si>
  <si>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</si>
  <si>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</si>
  <si>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</si>
  <si>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</si>
  <si>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</si>
  <si>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</si>
  <si>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</si>
  <si>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</si>
  <si>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</si>
  <si>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</si>
  <si>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</si>
  <si>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</si>
  <si>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</si>
  <si>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</si>
  <si>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</si>
  <si>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</si>
  <si>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</si>
  <si>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</si>
  <si>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</si>
  <si>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</si>
  <si>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</si>
  <si>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</si>
  <si>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</si>
  <si>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</si>
  <si>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</si>
  <si>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</si>
  <si>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</si>
  <si>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</si>
  <si>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</si>
  <si>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</si>
  <si>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</si>
  <si>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</si>
  <si>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</si>
  <si>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</si>
  <si>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</si>
  <si>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</si>
  <si>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</si>
  <si>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</si>
  <si>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</si>
  <si>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</si>
  <si>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</si>
  <si>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</si>
  <si>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</si>
  <si>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</si>
  <si>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</si>
  <si>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</si>
  <si>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</si>
  <si>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</si>
  <si>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</si>
  <si>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</si>
  <si>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</si>
  <si>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</si>
  <si>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</si>
  <si>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</si>
  <si>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</si>
  <si>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</si>
  <si>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</si>
  <si>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</si>
  <si>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</si>
  <si>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</si>
  <si>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</si>
  <si>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</si>
  <si>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</si>
  <si>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</si>
  <si>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</si>
  <si>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</si>
  <si>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</si>
  <si>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</si>
  <si>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</si>
  <si>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</si>
  <si>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</si>
  <si>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</si>
  <si>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</si>
  <si>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</si>
  <si>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</si>
  <si>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</si>
  <si>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</si>
  <si>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</si>
  <si>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</si>
  <si>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</si>
  <si>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</si>
  <si>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</si>
  <si>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</si>
  <si>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</si>
  <si>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</si>
  <si>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</si>
  <si>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</si>
  <si>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</si>
  <si>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</si>
  <si>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</si>
  <si>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</si>
  <si>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</si>
  <si>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</si>
  <si>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</si>
  <si>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</si>
  <si>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</si>
  <si>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</si>
  <si>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</si>
  <si>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</si>
  <si>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</si>
  <si>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</si>
  <si>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</si>
  <si>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</si>
  <si>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</si>
  <si>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</si>
  <si>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</si>
  <si>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</si>
  <si>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</si>
  <si>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</si>
  <si>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</si>
  <si>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</si>
  <si>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</si>
  <si>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</si>
  <si>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</si>
  <si>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</si>
  <si>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</si>
  <si>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</si>
  <si>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</si>
  <si>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</si>
  <si>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</si>
  <si>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</si>
  <si>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</si>
  <si>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</si>
  <si>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</si>
  <si>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</si>
  <si>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</si>
  <si>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</si>
  <si>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</si>
  <si>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</si>
  <si>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</si>
  <si>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</si>
  <si>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</si>
  <si>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</si>
  <si>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</si>
  <si>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</si>
  <si>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</si>
  <si>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</si>
  <si>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</si>
  <si>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</si>
  <si>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</si>
  <si>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</si>
  <si>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</si>
  <si>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</si>
  <si>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</si>
  <si>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</si>
  <si>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</si>
  <si>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</si>
  <si>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</si>
  <si>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</si>
  <si>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</si>
  <si>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</si>
  <si>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</si>
  <si>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</si>
  <si>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</si>
  <si>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</si>
  <si>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</si>
  <si>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</si>
  <si>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</si>
  <si>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</si>
  <si>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</si>
  <si>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</si>
  <si>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</si>
  <si>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</si>
  <si>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</si>
  <si>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</si>
  <si>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</si>
  <si>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</si>
  <si>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</si>
  <si>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</si>
  <si>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</si>
  <si>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</si>
  <si>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</si>
  <si>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</si>
  <si>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</si>
  <si>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</si>
  <si>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</si>
  <si>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</si>
  <si>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</si>
  <si>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</si>
  <si>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</si>
  <si>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</si>
  <si>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</si>
  <si>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</si>
  <si>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</si>
  <si>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</si>
  <si>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</si>
  <si>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</si>
  <si>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</si>
  <si>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</si>
  <si>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</si>
  <si>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</si>
  <si>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</si>
  <si>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</si>
  <si>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</si>
  <si>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</si>
  <si>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</si>
  <si>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</si>
  <si>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</si>
  <si>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</si>
  <si>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</si>
  <si>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</si>
  <si>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</si>
  <si>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</si>
  <si>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</si>
  <si>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</si>
  <si>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</si>
  <si>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</si>
  <si>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</si>
  <si>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</si>
  <si>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</si>
  <si>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</si>
  <si>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</si>
  <si>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</si>
  <si>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</si>
  <si>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</si>
  <si>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</si>
  <si>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</si>
  <si>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</si>
  <si>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</si>
  <si>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</si>
  <si>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</si>
  <si>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</si>
  <si>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</si>
  <si>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</si>
  <si>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</si>
  <si>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</si>
  <si>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</si>
  <si>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</si>
  <si>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</si>
  <si>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</si>
  <si>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</si>
  <si>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</si>
  <si>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</si>
  <si>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</si>
  <si>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</si>
  <si>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</si>
  <si>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</si>
  <si>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</si>
  <si>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</si>
  <si>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</si>
  <si>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</si>
  <si>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</si>
  <si>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</si>
  <si>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</si>
  <si>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</si>
  <si>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</si>
  <si>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</si>
  <si>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</si>
  <si>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</si>
  <si>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</si>
  <si>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</si>
  <si>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</si>
  <si>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</si>
  <si>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</si>
  <si>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</si>
  <si>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</si>
  <si>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</si>
  <si>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</si>
  <si>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</si>
  <si>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</si>
  <si>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</si>
  <si>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</si>
  <si>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</si>
  <si>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</si>
  <si>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</si>
  <si>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</si>
  <si>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</si>
  <si>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</si>
  <si>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</si>
  <si>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</si>
  <si>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</si>
  <si>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</si>
  <si>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</si>
  <si>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</si>
  <si>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</si>
  <si>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</si>
  <si>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</si>
  <si>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</si>
  <si>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</si>
  <si>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</si>
  <si>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</si>
  <si>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</si>
  <si>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</si>
  <si>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</si>
  <si>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</si>
  <si>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</si>
  <si>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</si>
  <si>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</si>
  <si>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</si>
  <si>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</si>
  <si>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</si>
  <si>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</si>
  <si>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</si>
  <si>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</si>
  <si>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</si>
  <si>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</si>
  <si>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</si>
  <si>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</si>
  <si>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</si>
  <si>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</si>
  <si>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</si>
  <si>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</si>
  <si>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</si>
  <si>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</si>
  <si>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</si>
  <si>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</si>
  <si>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</si>
  <si>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</si>
  <si>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</si>
  <si>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</si>
  <si>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</si>
  <si>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</si>
  <si>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</si>
  <si>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</si>
  <si>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</si>
  <si>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</si>
  <si>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</si>
  <si>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</si>
  <si>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</si>
  <si>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</si>
  <si>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</si>
  <si>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</si>
  <si>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</si>
  <si>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</si>
  <si>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</si>
  <si>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</si>
  <si>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</si>
  <si>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</si>
  <si>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</si>
  <si>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</si>
  <si>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</si>
  <si>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</si>
  <si>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</si>
  <si>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</si>
  <si>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</si>
  <si>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</si>
  <si>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</si>
  <si>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</si>
  <si>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</si>
  <si>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</si>
  <si>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</si>
  <si>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</si>
  <si>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</si>
  <si>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</si>
  <si>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</si>
  <si>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</si>
  <si>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</si>
  <si>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</si>
  <si>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</si>
  <si>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</si>
  <si>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</si>
  <si>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</si>
  <si>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</si>
  <si>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</si>
  <si>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</si>
  <si>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</si>
  <si>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</si>
  <si>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</si>
  <si>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</si>
  <si>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</si>
  <si>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</si>
  <si>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</si>
  <si>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</si>
  <si>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</si>
  <si>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</si>
  <si>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</si>
  <si>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</si>
  <si>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</si>
  <si>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</si>
  <si>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</si>
  <si>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</si>
  <si>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</si>
  <si>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</si>
  <si>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</si>
  <si>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</si>
  <si>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</si>
  <si>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</si>
  <si>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</si>
  <si>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</si>
  <si>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</si>
  <si>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</si>
  <si>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</si>
  <si>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</si>
  <si>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</si>
  <si>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</si>
  <si>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</si>
  <si>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</si>
  <si>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</si>
  <si>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</si>
  <si>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</si>
  <si>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</si>
  <si>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</si>
  <si>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</si>
  <si>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</si>
  <si>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</si>
  <si>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</si>
  <si>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</si>
  <si>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</si>
  <si>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</si>
  <si>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</si>
  <si>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</si>
  <si>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</si>
  <si>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</si>
  <si>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</si>
  <si>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</si>
  <si>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</si>
  <si>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</si>
  <si>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</si>
  <si>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</si>
  <si>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</si>
  <si>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</si>
  <si>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</si>
  <si>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</si>
  <si>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</si>
  <si>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</si>
  <si>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</si>
  <si>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</si>
  <si>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</si>
  <si>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</si>
  <si>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</si>
  <si>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</si>
  <si>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</si>
  <si>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</si>
  <si>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</si>
  <si>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</si>
  <si>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</si>
  <si>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</si>
  <si>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</si>
  <si>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</si>
  <si>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</si>
  <si>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</si>
  <si>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</si>
  <si>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</si>
  <si>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</si>
  <si>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</si>
  <si>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</si>
  <si>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</si>
  <si>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</si>
  <si>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</si>
  <si>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</si>
  <si>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</si>
  <si>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</si>
  <si>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</si>
  <si>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</si>
  <si>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</si>
  <si>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</si>
  <si>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</si>
  <si>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</si>
  <si>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</si>
  <si>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</si>
  <si>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</si>
  <si>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</si>
  <si>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</si>
  <si>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</si>
  <si>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</si>
  <si>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</si>
  <si>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</si>
  <si>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</si>
  <si>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</si>
  <si>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</si>
  <si>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</si>
  <si>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</si>
  <si>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</si>
  <si>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</si>
  <si>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</si>
  <si>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</si>
  <si>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</si>
  <si>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</si>
  <si>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</si>
  <si>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</si>
  <si>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</si>
  <si>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</si>
  <si>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</si>
  <si>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</si>
  <si>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</si>
  <si>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</si>
  <si>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</si>
  <si>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</si>
  <si>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</si>
  <si>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</si>
  <si>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</si>
  <si>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</si>
  <si>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</si>
  <si>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</si>
  <si>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</si>
  <si>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</si>
  <si>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</si>
  <si>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</si>
  <si>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</si>
  <si>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</si>
  <si>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</si>
  <si>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</si>
  <si>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</si>
  <si>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</si>
  <si>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</si>
  <si>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</si>
  <si>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</si>
  <si>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</si>
  <si>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</si>
  <si>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</si>
  <si>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</si>
  <si>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</si>
  <si>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</si>
  <si>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</si>
  <si>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</si>
  <si>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</si>
  <si>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</si>
  <si>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</si>
  <si>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</si>
  <si>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</si>
  <si>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</si>
  <si>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</si>
  <si>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</si>
  <si>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</si>
  <si>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</si>
  <si>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</si>
  <si>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</si>
  <si>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</si>
  <si>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</si>
  <si>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</si>
  <si>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</si>
  <si>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</si>
  <si>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</si>
  <si>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</si>
  <si>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</si>
  <si>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</si>
  <si>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</si>
  <si>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</si>
  <si>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</si>
  <si>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</si>
  <si>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</si>
  <si>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</si>
  <si>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</si>
  <si>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</si>
  <si>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</si>
  <si>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</si>
  <si>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</si>
  <si>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</si>
  <si>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</si>
  <si>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</si>
  <si>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</si>
  <si>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</si>
  <si>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</si>
  <si>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</si>
  <si>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</si>
  <si>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</si>
  <si>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</si>
  <si>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</si>
  <si>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</si>
  <si>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</si>
  <si>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</si>
  <si>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</si>
  <si>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</si>
  <si>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</si>
  <si>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</si>
  <si>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</si>
  <si>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</si>
  <si>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</si>
  <si>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</si>
  <si>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</si>
  <si>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</si>
  <si>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</si>
  <si>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</si>
  <si>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</si>
  <si>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</si>
  <si>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</si>
  <si>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</si>
  <si>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</si>
  <si>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</si>
  <si>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</si>
  <si>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</si>
  <si>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</si>
  <si>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</si>
  <si>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</si>
  <si>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</si>
  <si>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</si>
  <si>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</si>
  <si>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</si>
  <si>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</si>
  <si>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</si>
  <si>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</si>
  <si>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</si>
  <si>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</si>
  <si>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</si>
  <si>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</si>
  <si>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</si>
  <si>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</si>
  <si>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</si>
  <si>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</si>
  <si>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</si>
  <si>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</si>
  <si>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</si>
  <si>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</si>
  <si>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</si>
  <si>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</si>
  <si>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</si>
  <si>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</si>
  <si>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</si>
  <si>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</si>
  <si>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</si>
  <si>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</si>
  <si>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</si>
  <si>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</si>
  <si>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</si>
  <si>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</si>
  <si>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</si>
  <si>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</si>
  <si>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</si>
  <si>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</si>
  <si>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</si>
  <si>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</si>
  <si>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</si>
  <si>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</si>
  <si>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</si>
  <si>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</si>
  <si>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</si>
  <si>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</si>
  <si>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</si>
  <si>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</si>
  <si>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</si>
  <si>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</si>
  <si>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</si>
  <si>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</si>
  <si>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</si>
  <si>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</si>
  <si>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</si>
  <si>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</si>
  <si>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</si>
  <si>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</si>
  <si>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</si>
  <si>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</si>
  <si>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</si>
  <si>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</si>
  <si>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</si>
  <si>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</si>
  <si>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</si>
  <si>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</si>
  <si>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</si>
  <si>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</si>
  <si>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</si>
  <si>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</si>
  <si>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</si>
  <si>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</si>
  <si>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</si>
  <si>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</si>
  <si>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</si>
  <si>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</si>
  <si>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</si>
  <si>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</si>
  <si>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</si>
  <si>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</si>
  <si>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</si>
  <si>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</si>
  <si>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</si>
  <si>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</si>
  <si>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</si>
  <si>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</si>
  <si>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</si>
  <si>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</si>
  <si>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</si>
  <si>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</si>
  <si>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</si>
  <si>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</si>
  <si>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</si>
  <si>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</si>
  <si>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</si>
  <si>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</si>
  <si>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</si>
  <si>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</si>
  <si>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</si>
  <si>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</si>
  <si>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</si>
  <si>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</si>
  <si>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</si>
  <si>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</si>
  <si>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</si>
  <si>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</si>
  <si>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</si>
  <si>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</si>
  <si>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</si>
  <si>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</si>
  <si>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</si>
  <si>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</si>
  <si>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</si>
  <si>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</si>
  <si>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</si>
  <si>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</si>
  <si>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</si>
  <si>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</si>
  <si>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</si>
  <si>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</si>
  <si>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</si>
  <si>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</si>
  <si>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</si>
  <si>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</si>
  <si>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</si>
  <si>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</si>
  <si>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</si>
  <si>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</si>
  <si>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</si>
  <si>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</si>
  <si>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</si>
  <si>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</si>
  <si>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</si>
  <si>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</si>
  <si>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</si>
  <si>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</si>
  <si>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</si>
  <si>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</si>
  <si>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</si>
  <si>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</si>
  <si>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</si>
  <si>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</si>
  <si>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</si>
  <si>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</si>
  <si>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</si>
  <si>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</si>
  <si>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</si>
  <si>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</si>
  <si>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</si>
  <si>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</si>
  <si>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</si>
  <si>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</si>
  <si>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</si>
  <si>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</si>
  <si>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</si>
  <si>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</si>
  <si>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</si>
  <si>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</si>
  <si>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</si>
  <si>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</si>
  <si>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</si>
  <si>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</si>
  <si>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</si>
  <si>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</si>
  <si>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</si>
  <si>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</si>
  <si>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</si>
  <si>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</si>
  <si>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</si>
  <si>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</si>
  <si>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</si>
  <si>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</si>
  <si>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</si>
  <si>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</si>
  <si>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</si>
  <si>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</si>
  <si>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</si>
  <si>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</si>
  <si>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</si>
  <si>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</si>
  <si>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</si>
  <si>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</si>
  <si>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</si>
  <si>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</si>
  <si>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</si>
  <si>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</si>
  <si>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</si>
  <si>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</si>
  <si>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</si>
  <si>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</si>
  <si>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</si>
  <si>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</si>
  <si>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</si>
  <si>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</si>
  <si>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</si>
  <si>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</si>
  <si>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</si>
  <si>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</si>
  <si>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</si>
  <si>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</si>
  <si>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</si>
  <si>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</si>
  <si>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</si>
  <si>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</si>
  <si>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</si>
  <si>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</si>
  <si>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</si>
  <si>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</si>
  <si>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</si>
  <si>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</si>
  <si>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</si>
  <si>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</si>
  <si>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</si>
  <si>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</si>
  <si>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</si>
  <si>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</si>
  <si>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</si>
  <si>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</si>
  <si>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</si>
  <si>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</si>
  <si>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</si>
  <si>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</si>
  <si>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</si>
  <si>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</si>
  <si>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</si>
  <si>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</si>
  <si>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</si>
  <si>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</si>
  <si>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</si>
  <si>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</si>
  <si>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</si>
  <si>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</si>
  <si>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</si>
  <si>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</si>
  <si>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</si>
  <si>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</si>
  <si>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</si>
  <si>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</si>
  <si>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</si>
  <si>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</si>
  <si>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</si>
  <si>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</si>
  <si>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</si>
  <si>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</si>
  <si>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</si>
  <si>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</si>
  <si>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</si>
  <si>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</si>
  <si>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</si>
  <si>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</si>
  <si>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</si>
  <si>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</si>
  <si>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</si>
  <si>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</si>
  <si>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</si>
  <si>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</si>
  <si>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</si>
  <si>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</si>
  <si>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</si>
  <si>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</si>
  <si>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</si>
  <si>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</si>
  <si>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</si>
  <si>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</si>
  <si>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</si>
  <si>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</si>
  <si>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</si>
  <si>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</si>
  <si>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</si>
  <si>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</si>
  <si>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</si>
  <si>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</si>
  <si>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</si>
  <si>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</si>
  <si>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</si>
  <si>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</si>
  <si>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</si>
  <si>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</si>
  <si>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</si>
  <si>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</si>
  <si>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</si>
  <si>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</si>
  <si>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</si>
  <si>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</si>
  <si>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</si>
  <si>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</si>
  <si>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</si>
  <si>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</si>
  <si>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</si>
  <si>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</si>
  <si>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</si>
  <si>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</si>
  <si>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</si>
  <si>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</si>
  <si>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</si>
  <si>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</si>
  <si>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</si>
  <si>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</si>
  <si>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</si>
  <si>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</si>
  <si>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</si>
  <si>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</si>
  <si>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</si>
  <si>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</si>
  <si>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</si>
  <si>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</si>
  <si>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</si>
  <si>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</si>
  <si>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</si>
  <si>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</si>
  <si>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</si>
  <si>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</si>
  <si>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</si>
  <si>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</si>
  <si>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</si>
  <si>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</si>
  <si>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</si>
  <si>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</si>
  <si>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</si>
  <si>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</si>
  <si>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</si>
  <si>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</si>
  <si>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</si>
  <si>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</si>
  <si>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</si>
  <si>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</si>
  <si>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</si>
  <si>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</si>
  <si>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</si>
  <si>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</si>
  <si>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</si>
  <si>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</si>
  <si>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</si>
  <si>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</si>
  <si>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</si>
  <si>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</si>
  <si>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</si>
  <si>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</si>
  <si>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</si>
  <si>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</si>
  <si>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</si>
  <si>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</si>
  <si>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</si>
  <si>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</si>
  <si>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</si>
  <si>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</si>
  <si>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</si>
  <si>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</si>
  <si>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</si>
  <si>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</si>
  <si>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</si>
  <si>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</si>
  <si>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</si>
  <si>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</si>
  <si>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</si>
  <si>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</si>
  <si>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</si>
  <si>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</si>
  <si>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</si>
  <si>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</si>
  <si>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</si>
  <si>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</si>
  <si>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</si>
  <si>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</si>
  <si>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</si>
  <si>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</si>
  <si>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</si>
  <si>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</si>
  <si>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</si>
  <si>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</si>
  <si>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</si>
  <si>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</si>
  <si>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</si>
  <si>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</si>
  <si>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</si>
  <si>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</si>
  <si>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</si>
  <si>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</si>
  <si>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</si>
  <si>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</si>
  <si>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</si>
  <si>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</si>
  <si>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</si>
  <si>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</si>
  <si>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</si>
  <si>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</si>
  <si>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</si>
  <si>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</si>
  <si>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</si>
  <si>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</si>
  <si>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</si>
  <si>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</si>
  <si>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</si>
  <si>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</si>
  <si>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</si>
  <si>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</si>
  <si>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</si>
  <si>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</si>
  <si>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</si>
  <si>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</si>
  <si>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</si>
  <si>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</si>
  <si>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</si>
  <si>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</si>
  <si>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</si>
  <si>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</si>
  <si>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</si>
  <si>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</si>
  <si>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</si>
  <si>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</si>
  <si>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</si>
  <si>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</si>
  <si>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</si>
  <si>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</si>
  <si>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</si>
  <si>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</si>
  <si>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</si>
  <si>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</si>
  <si>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</si>
  <si>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</si>
  <si>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</si>
  <si>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</si>
  <si>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</si>
  <si>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</si>
  <si>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</si>
  <si>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</si>
  <si>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</si>
  <si>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</si>
  <si>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</si>
  <si>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</si>
  <si>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</si>
  <si>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</si>
  <si>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</si>
  <si>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</si>
  <si>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</si>
  <si>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</si>
  <si>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</si>
  <si>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</si>
  <si>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</si>
  <si>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</si>
  <si>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</si>
  <si>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</si>
  <si>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</si>
  <si>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</si>
  <si>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</si>
  <si>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</si>
  <si>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</si>
  <si>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</si>
  <si>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</si>
  <si>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</si>
  <si>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</si>
  <si>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</si>
  <si>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</si>
  <si>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</si>
  <si>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</si>
  <si>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</si>
  <si>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</si>
  <si>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</si>
  <si>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</si>
  <si>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</si>
  <si>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</si>
  <si>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</si>
  <si>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</si>
  <si>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</si>
  <si>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</si>
  <si>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</si>
  <si>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</si>
  <si>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</si>
  <si>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</si>
  <si>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</si>
  <si>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</si>
  <si>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</si>
  <si>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</si>
  <si>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</si>
  <si>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</si>
  <si>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</si>
  <si>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</si>
  <si>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</si>
  <si>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</si>
  <si>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</si>
  <si>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</si>
  <si>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</si>
  <si>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</si>
  <si>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</si>
  <si>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</si>
  <si>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</si>
  <si>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</si>
  <si>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</si>
  <si>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</si>
  <si>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</si>
  <si>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</si>
  <si>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</si>
  <si>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</si>
  <si>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</si>
  <si>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</si>
  <si>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</si>
  <si>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</si>
  <si>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</si>
  <si>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</si>
  <si>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</si>
  <si>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</si>
  <si>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</si>
  <si>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</si>
  <si>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</si>
  <si>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</si>
  <si>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</si>
  <si>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</si>
  <si>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</si>
  <si>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</si>
  <si>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</si>
  <si>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</si>
  <si>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</si>
  <si>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</si>
  <si>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</si>
  <si>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</si>
  <si>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</si>
  <si>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</si>
  <si>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</si>
  <si>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</si>
  <si>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</si>
  <si>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</si>
  <si>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</si>
  <si>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</si>
  <si>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</si>
  <si>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</si>
  <si>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</si>
  <si>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</si>
  <si>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</si>
  <si>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</si>
  <si>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</si>
  <si>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</si>
  <si>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</si>
  <si>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</si>
  <si>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</si>
  <si>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</si>
  <si>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</si>
  <si>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</si>
  <si>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</si>
  <si>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</si>
  <si>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</si>
  <si>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</si>
  <si>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</si>
  <si>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</si>
  <si>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</si>
  <si>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</si>
  <si>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</si>
  <si>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</si>
  <si>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</si>
  <si>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</si>
  <si>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</si>
  <si>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</si>
  <si>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</si>
  <si>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</si>
  <si>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</si>
  <si>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</si>
  <si>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</si>
  <si>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</si>
  <si>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</si>
  <si>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</si>
  <si>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</si>
  <si>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</si>
  <si>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</si>
  <si>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</si>
  <si>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</si>
  <si>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</si>
  <si>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</si>
  <si>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</si>
  <si>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</si>
  <si>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</si>
  <si>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</si>
  <si>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</si>
  <si>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</si>
  <si>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</si>
  <si>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</si>
  <si>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</si>
  <si>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</si>
  <si>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</si>
  <si>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</si>
  <si>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</si>
  <si>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</si>
  <si>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</si>
  <si>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</si>
  <si>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</si>
  <si>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</si>
  <si>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</si>
  <si>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</si>
  <si>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</si>
  <si>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</si>
  <si>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</si>
  <si>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</si>
  <si>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</si>
  <si>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</si>
  <si>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</si>
  <si>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</si>
  <si>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</si>
  <si>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</si>
  <si>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</si>
  <si>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</si>
  <si>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</si>
  <si>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</si>
  <si>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</si>
  <si>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</si>
  <si>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</si>
  <si>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</si>
  <si>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</si>
  <si>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</si>
  <si>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</si>
  <si>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</si>
  <si>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</si>
  <si>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</si>
  <si>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</si>
  <si>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</si>
  <si>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</si>
  <si>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</si>
  <si>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</si>
  <si>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</si>
  <si>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</si>
  <si>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</si>
  <si>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</si>
  <si>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</si>
  <si>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</si>
  <si>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</si>
  <si>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</si>
  <si>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</si>
  <si>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</si>
  <si>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</si>
  <si>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</si>
  <si>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</si>
  <si>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</si>
  <si>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</si>
  <si>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</si>
  <si>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</si>
  <si>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</si>
  <si>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</si>
  <si>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</si>
  <si>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</si>
  <si>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</si>
  <si>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</si>
  <si>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</si>
  <si>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</si>
  <si>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</si>
  <si>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</si>
  <si>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</si>
  <si>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</si>
  <si>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</si>
  <si>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</si>
  <si>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</si>
  <si>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</si>
  <si>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</si>
  <si>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</si>
  <si>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</si>
  <si>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</si>
  <si>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</si>
  <si>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</si>
  <si>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</si>
  <si>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</si>
  <si>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</si>
  <si>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</si>
  <si>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</si>
  <si>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</si>
  <si>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</si>
  <si>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</si>
  <si>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</si>
  <si>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</si>
  <si>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</si>
  <si>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</si>
  <si>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</si>
  <si>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</si>
  <si>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</si>
  <si>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</si>
  <si>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</si>
  <si>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</si>
  <si>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</si>
  <si>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</si>
  <si>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</si>
  <si>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</si>
  <si>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</si>
  <si>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</si>
  <si>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</si>
  <si>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</si>
  <si>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</si>
  <si>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</si>
  <si>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</si>
  <si>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</si>
  <si>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</si>
  <si>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</si>
  <si>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</si>
  <si>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</si>
  <si>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</si>
  <si>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</si>
  <si>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</si>
  <si>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</si>
  <si>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</si>
  <si>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</si>
  <si>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</si>
  <si>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</si>
  <si>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</si>
  <si>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</si>
  <si>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</si>
  <si>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</si>
  <si>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</si>
  <si>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</si>
  <si>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</si>
  <si>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</si>
  <si>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</si>
  <si>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</si>
  <si>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</si>
  <si>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</si>
  <si>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</si>
  <si>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</si>
  <si>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</si>
  <si>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</si>
  <si>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</si>
  <si>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</si>
  <si>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</si>
  <si>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</si>
  <si>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</si>
  <si>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</si>
  <si>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</si>
  <si>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</si>
  <si>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</si>
  <si>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</si>
  <si>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</si>
  <si>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</si>
  <si>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</si>
  <si>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</si>
  <si>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</si>
  <si>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</si>
  <si>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</si>
  <si>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</si>
  <si>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</si>
  <si>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</si>
  <si>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</si>
  <si>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</si>
  <si>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</si>
  <si>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</si>
  <si>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</si>
  <si>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</si>
  <si>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</si>
  <si>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</si>
  <si>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</si>
  <si>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</si>
  <si>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</si>
  <si>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</si>
  <si>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</si>
  <si>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</si>
  <si>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</si>
  <si>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</si>
  <si>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</si>
  <si>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</si>
  <si>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</si>
  <si>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</si>
  <si>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</si>
  <si>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</si>
  <si>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</si>
  <si>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</si>
  <si>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</si>
  <si>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</si>
  <si>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</si>
  <si>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</si>
  <si>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</si>
  <si>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</si>
  <si>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</si>
  <si>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</si>
  <si>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</si>
  <si>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</si>
  <si>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</si>
  <si>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</si>
  <si>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</si>
  <si>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</si>
  <si>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</si>
  <si>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</si>
  <si>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</si>
  <si>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</si>
  <si>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</si>
  <si>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</si>
  <si>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</si>
  <si>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</si>
  <si>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</si>
  <si>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</si>
  <si>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</si>
  <si>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</si>
  <si>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</si>
  <si>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</si>
  <si>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</si>
  <si>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</si>
  <si>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</si>
  <si>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</si>
  <si>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</si>
  <si>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</si>
  <si>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</si>
  <si>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</si>
  <si>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</si>
  <si>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</si>
  <si>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</si>
  <si>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</si>
  <si>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</si>
  <si>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</si>
  <si>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</si>
  <si>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</si>
  <si>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</si>
  <si>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</si>
  <si>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</si>
  <si>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</si>
  <si>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</si>
  <si>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</si>
  <si>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</si>
  <si>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</si>
  <si>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</si>
  <si>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</si>
  <si>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</si>
  <si>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</si>
  <si>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</si>
  <si>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</si>
  <si>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</si>
  <si>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</si>
  <si>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</si>
  <si>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</si>
  <si>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</si>
  <si>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</si>
  <si>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</si>
  <si>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</si>
  <si>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</si>
  <si>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</si>
  <si>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</si>
  <si>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</si>
  <si>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</si>
  <si>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</si>
  <si>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</si>
  <si>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</si>
  <si>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</si>
  <si>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</si>
  <si>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</si>
  <si>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</si>
  <si>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</si>
  <si>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</si>
  <si>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</si>
  <si>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</si>
  <si>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</si>
  <si>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</si>
  <si>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</si>
  <si>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</si>
  <si>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</si>
  <si>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</si>
  <si>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</si>
  <si>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</si>
  <si>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</si>
  <si>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</si>
  <si>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</si>
  <si>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</si>
  <si>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</si>
  <si>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</si>
  <si>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</si>
  <si>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</si>
  <si>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</si>
  <si>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</si>
  <si>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</si>
  <si>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</si>
  <si>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</si>
  <si>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</si>
  <si>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</si>
  <si>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</si>
  <si>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</si>
  <si>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</si>
  <si>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</si>
  <si>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</si>
  <si>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</si>
  <si>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</si>
  <si>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</si>
  <si>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</si>
  <si>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</si>
  <si>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</si>
  <si>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</si>
  <si>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</si>
  <si>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</si>
  <si>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</si>
  <si>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</si>
  <si>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</si>
  <si>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</si>
  <si>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</si>
  <si>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</si>
  <si>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</si>
  <si>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</si>
  <si>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</si>
  <si>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</si>
  <si>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</si>
  <si>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</si>
  <si>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</si>
  <si>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</si>
  <si>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</si>
  <si>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</si>
  <si>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</si>
  <si>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</si>
  <si>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</si>
  <si>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</si>
  <si>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</si>
  <si>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</si>
  <si>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</si>
  <si>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</si>
  <si>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</si>
  <si>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</si>
  <si>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</si>
  <si>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</si>
  <si>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</si>
  <si>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</si>
  <si>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</si>
  <si>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</si>
  <si>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</si>
  <si>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</si>
  <si>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</si>
  <si>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</si>
  <si>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</si>
  <si>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</si>
  <si>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</si>
  <si>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</si>
  <si>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</si>
  <si>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</si>
  <si>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</si>
  <si>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</si>
  <si>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</si>
  <si>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</si>
  <si>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</si>
  <si>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</si>
  <si>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</si>
  <si>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</si>
  <si>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</si>
  <si>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</si>
  <si>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</si>
  <si>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</si>
  <si>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</si>
  <si>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</si>
  <si>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</si>
  <si>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</si>
  <si>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</si>
  <si>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</si>
  <si>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</si>
  <si>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</si>
  <si>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</si>
  <si>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</si>
  <si>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</si>
  <si>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</si>
  <si>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</si>
  <si>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</si>
  <si>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</si>
  <si>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</si>
  <si>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</si>
  <si>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</si>
  <si>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</si>
  <si>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</si>
  <si>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</si>
  <si>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</si>
  <si>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</si>
  <si>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</si>
  <si>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</si>
  <si>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</si>
  <si>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</si>
  <si>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</si>
  <si>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</si>
  <si>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</si>
  <si>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</si>
  <si>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</si>
  <si>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</si>
  <si>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</si>
  <si>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</si>
  <si>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</si>
  <si>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</si>
  <si>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</si>
  <si>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</si>
  <si>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</si>
  <si>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</si>
  <si>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</si>
  <si>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</si>
  <si>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</si>
  <si>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</si>
  <si>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</si>
  <si>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</si>
  <si>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</si>
  <si>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</si>
  <si>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</si>
  <si>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</si>
  <si>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</si>
  <si>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</si>
  <si>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</si>
  <si>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</si>
  <si>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</si>
  <si>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</si>
  <si>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</si>
  <si>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</si>
  <si>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</si>
  <si>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</si>
  <si>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</si>
  <si>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</si>
  <si>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</si>
  <si>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</si>
  <si>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</si>
  <si>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</si>
  <si>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</si>
  <si>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</si>
  <si>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</si>
  <si>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</si>
  <si>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</si>
  <si>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</si>
  <si>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</si>
  <si>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</si>
  <si>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</si>
  <si>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</si>
  <si>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</si>
  <si>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</si>
  <si>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</si>
  <si>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</si>
  <si>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</si>
  <si>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</si>
  <si>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</si>
  <si>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</si>
  <si>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</si>
  <si>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</si>
  <si>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</si>
  <si>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</si>
  <si>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</si>
  <si>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</si>
  <si>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</si>
  <si>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</si>
  <si>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</si>
  <si>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</si>
  <si>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</si>
  <si>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</si>
  <si>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</si>
  <si>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</si>
  <si>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</si>
  <si>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</si>
  <si>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</si>
  <si>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</si>
  <si>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</si>
  <si>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</si>
  <si>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</si>
  <si>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</si>
  <si>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</si>
  <si>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</si>
  <si>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</si>
  <si>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</si>
  <si>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</si>
  <si>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</si>
  <si>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</si>
  <si>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</si>
  <si>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</si>
  <si>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</si>
  <si>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</si>
  <si>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</si>
  <si>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</si>
  <si>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</si>
  <si>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</si>
  <si>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</si>
  <si>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</si>
  <si>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</si>
  <si>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</si>
  <si>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</si>
  <si>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</si>
  <si>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</si>
  <si>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</si>
  <si>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</si>
  <si>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</si>
  <si>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</si>
  <si>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</si>
  <si>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</si>
  <si>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</si>
  <si>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</si>
  <si>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</si>
  <si>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</si>
  <si>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</si>
  <si>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</si>
  <si>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</si>
  <si>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</si>
  <si>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</si>
  <si>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</si>
  <si>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</si>
  <si>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</si>
  <si>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</si>
  <si>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</si>
  <si>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</si>
  <si>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</si>
  <si>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</si>
  <si>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</si>
  <si>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</si>
  <si>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</si>
  <si>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</si>
  <si>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</si>
  <si>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</si>
  <si>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</si>
  <si>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</si>
  <si>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</si>
  <si>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</si>
  <si>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</si>
  <si>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</si>
  <si>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</si>
  <si>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</si>
  <si>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</si>
  <si>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</si>
  <si>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</si>
  <si>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</si>
  <si>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</si>
  <si>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</si>
  <si>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</si>
  <si>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</si>
  <si>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</si>
  <si>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</si>
  <si>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</si>
  <si>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</si>
  <si>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</si>
  <si>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</si>
  <si>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</si>
  <si>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</si>
  <si>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</si>
  <si>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</si>
  <si>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</si>
  <si>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</si>
  <si>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</si>
  <si>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</si>
  <si>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</si>
  <si>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</si>
  <si>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</si>
  <si>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</si>
  <si>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</si>
  <si>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</si>
  <si>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</si>
  <si>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</si>
  <si>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</si>
  <si>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</si>
  <si>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</si>
  <si>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</si>
  <si>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</si>
  <si>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</si>
  <si>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</si>
  <si>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</si>
  <si>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</si>
  <si>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</si>
  <si>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</si>
  <si>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</si>
  <si>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</si>
  <si>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</si>
  <si>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</si>
  <si>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</si>
  <si>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</si>
  <si>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</si>
  <si>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</si>
  <si>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</si>
  <si>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</si>
  <si>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</si>
  <si>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</si>
  <si>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</si>
  <si>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</si>
  <si>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</si>
  <si>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</si>
  <si>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</si>
  <si>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</si>
  <si>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</si>
  <si>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</si>
  <si>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</si>
  <si>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</si>
  <si>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</si>
  <si>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</si>
  <si>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</si>
  <si>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</si>
  <si>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</si>
  <si>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</si>
  <si>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</si>
  <si>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</si>
  <si>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</si>
  <si>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</si>
  <si>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</si>
  <si>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</si>
  <si>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</si>
  <si>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</si>
  <si>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</si>
  <si>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</si>
  <si>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</si>
  <si>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</si>
  <si>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</si>
  <si>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</si>
  <si>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</si>
  <si>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</si>
  <si>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</si>
  <si>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</si>
  <si>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</si>
  <si>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</si>
  <si>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</si>
  <si>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</si>
  <si>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</si>
  <si>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</si>
  <si>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</si>
  <si>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</si>
  <si>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</si>
  <si>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</si>
  <si>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</si>
  <si>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</si>
  <si>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</si>
  <si>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</si>
  <si>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</si>
  <si>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</si>
  <si>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</si>
  <si>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</si>
  <si>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</si>
  <si>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</si>
  <si>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</si>
  <si>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</si>
  <si>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</si>
  <si>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</si>
  <si>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</si>
  <si>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</si>
  <si>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</si>
  <si>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</si>
  <si>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</si>
  <si>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</si>
  <si>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</si>
  <si>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</si>
  <si>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</si>
  <si>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</si>
  <si>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</si>
  <si>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</si>
  <si>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</si>
  <si>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</si>
  <si>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</si>
  <si>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</si>
  <si>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</si>
  <si>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</si>
  <si>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</si>
  <si>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</si>
  <si>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</si>
  <si>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</si>
  <si>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</si>
  <si>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</si>
  <si>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</si>
  <si>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</si>
  <si>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</si>
  <si>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</si>
  <si>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</si>
  <si>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</si>
  <si>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</si>
  <si>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</si>
  <si>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</si>
  <si>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</si>
  <si>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</si>
  <si>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</si>
  <si>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</si>
  <si>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</si>
  <si>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</si>
  <si>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</si>
  <si>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</si>
  <si>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</si>
  <si>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</si>
  <si>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</si>
  <si>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</si>
  <si>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</si>
  <si>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</si>
  <si>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</si>
  <si>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</si>
  <si>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</si>
  <si>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</si>
  <si>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</si>
  <si>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</si>
  <si>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</si>
  <si>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</si>
  <si>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</si>
  <si>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</si>
  <si>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</si>
  <si>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</si>
  <si>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</si>
  <si>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</si>
  <si>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</si>
  <si>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</si>
  <si>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</si>
  <si>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</si>
  <si>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</si>
  <si>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</si>
  <si>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</si>
  <si>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</si>
  <si>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</si>
  <si>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</si>
  <si>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</si>
  <si>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</si>
  <si>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</si>
  <si>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</si>
  <si>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</si>
  <si>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</si>
  <si>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</si>
  <si>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</si>
  <si>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</si>
  <si>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</si>
  <si>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</si>
  <si>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</si>
  <si>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</si>
  <si>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</si>
  <si>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</si>
  <si>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</si>
  <si>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</si>
  <si>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</si>
  <si>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</si>
  <si>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</si>
  <si>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</si>
  <si>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</si>
  <si>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</si>
  <si>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</si>
  <si>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</si>
  <si>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</si>
  <si>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</si>
  <si>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</si>
  <si>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</si>
  <si>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</si>
  <si>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</si>
  <si>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</si>
  <si>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</si>
  <si>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</si>
  <si>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</si>
  <si>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</si>
  <si>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</si>
  <si>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</si>
  <si>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</si>
  <si>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</si>
  <si>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</si>
  <si>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</si>
  <si>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</si>
  <si>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</si>
  <si>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</si>
  <si>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</si>
  <si>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</si>
  <si>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</si>
  <si>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</si>
  <si>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</si>
  <si>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</si>
  <si>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</si>
  <si>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</si>
  <si>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</si>
  <si>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</si>
  <si>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</si>
  <si>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</si>
  <si>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</si>
  <si>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</si>
  <si>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</si>
  <si>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</si>
  <si>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</si>
  <si>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</si>
  <si>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</si>
  <si>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</si>
  <si>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</si>
  <si>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</si>
  <si>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</si>
  <si>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</si>
  <si>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</si>
  <si>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</si>
  <si>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</si>
  <si>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</si>
  <si>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</si>
  <si>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</si>
  <si>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</si>
  <si>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</si>
  <si>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</si>
  <si>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</si>
  <si>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</si>
  <si>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</si>
  <si>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</si>
  <si>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</si>
  <si>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</si>
  <si>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</si>
  <si>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</si>
  <si>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</si>
  <si>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</si>
  <si>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</si>
  <si>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</si>
  <si>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</si>
  <si>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</si>
  <si>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</si>
  <si>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</si>
  <si>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</si>
  <si>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</si>
  <si>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</si>
  <si>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</si>
  <si>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</si>
  <si>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</si>
  <si>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</si>
  <si>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</si>
  <si>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</si>
  <si>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</si>
  <si>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</si>
  <si>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</si>
  <si>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</si>
  <si>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</si>
  <si>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</si>
  <si>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</si>
  <si>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</si>
  <si>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</si>
  <si>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</si>
  <si>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</si>
  <si>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</si>
  <si>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</si>
  <si>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</si>
  <si>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</si>
  <si>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</si>
  <si>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</si>
  <si>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</si>
  <si>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</si>
  <si>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</si>
  <si>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</si>
  <si>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</si>
  <si>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</si>
  <si>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</si>
  <si>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</si>
  <si>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</si>
  <si>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</si>
  <si>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</si>
  <si>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</si>
  <si>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</si>
  <si>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</si>
  <si>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</si>
  <si>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</si>
  <si>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</si>
  <si>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</si>
  <si>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</si>
  <si>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</si>
  <si>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</si>
  <si>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</si>
  <si>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</si>
  <si>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</si>
  <si>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</si>
  <si>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</si>
  <si>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</si>
  <si>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</si>
  <si>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</si>
  <si>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</si>
  <si>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</si>
  <si>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</si>
  <si>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</si>
  <si>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</si>
  <si>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</si>
  <si>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</si>
  <si>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</si>
  <si>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</si>
  <si>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</si>
  <si>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</si>
  <si>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</si>
  <si>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</si>
  <si>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</si>
  <si>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</si>
  <si>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</si>
  <si>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</si>
  <si>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</si>
  <si>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</si>
  <si>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</si>
  <si>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</si>
  <si>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</si>
  <si>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</si>
  <si>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</si>
  <si>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</si>
  <si>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</si>
  <si>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</si>
  <si>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</si>
  <si>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</si>
  <si>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</si>
  <si>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</si>
  <si>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</si>
  <si>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</si>
  <si>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</si>
  <si>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</si>
  <si>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</si>
  <si>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</si>
  <si>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</si>
  <si>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</si>
  <si>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</si>
  <si>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</si>
  <si>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</si>
  <si>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</si>
  <si>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</si>
  <si>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</si>
  <si>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</si>
  <si>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</si>
  <si>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</si>
  <si>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</si>
  <si>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</si>
  <si>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</si>
  <si>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</si>
  <si>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</si>
  <si>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</si>
  <si>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</si>
  <si>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</si>
  <si>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</si>
  <si>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</si>
  <si>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</si>
  <si>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</si>
  <si>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</si>
  <si>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</si>
  <si>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</si>
  <si>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</si>
  <si>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</si>
  <si>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</si>
  <si>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</si>
  <si>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</si>
  <si>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</si>
  <si>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</si>
  <si>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</si>
  <si>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</si>
  <si>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</si>
  <si>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</si>
  <si>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</si>
  <si>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</si>
  <si>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</si>
  <si>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</si>
  <si>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</si>
  <si>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</si>
  <si>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</si>
  <si>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</si>
  <si>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</si>
  <si>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</si>
  <si>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</si>
  <si>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</si>
  <si>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</si>
  <si>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</si>
  <si>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</si>
  <si>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</si>
  <si>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</si>
  <si>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</si>
  <si>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</si>
  <si>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</si>
  <si>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</si>
  <si>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</si>
  <si>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</si>
  <si>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</si>
  <si>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</si>
  <si>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</si>
  <si>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</si>
  <si>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</si>
  <si>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</si>
  <si>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</si>
  <si>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</si>
  <si>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</si>
  <si>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</si>
  <si>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</si>
  <si>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</si>
  <si>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</si>
  <si>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</si>
  <si>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</si>
  <si>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</si>
  <si>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</si>
  <si>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</si>
  <si>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</si>
  <si>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</si>
  <si>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</si>
  <si>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</si>
  <si>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</si>
  <si>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</si>
  <si>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</si>
  <si>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</si>
  <si>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</si>
  <si>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</si>
  <si>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</si>
  <si>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</si>
  <si>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</si>
  <si>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</si>
  <si>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</si>
  <si>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</si>
  <si>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</si>
  <si>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</si>
  <si>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</si>
  <si>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</si>
  <si>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</si>
  <si>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</si>
  <si>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</si>
  <si>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</si>
  <si>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</si>
  <si>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</si>
  <si>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</si>
  <si>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</si>
  <si>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</si>
  <si>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</si>
  <si>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</si>
  <si>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</si>
  <si>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</si>
  <si>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</si>
  <si>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</si>
  <si>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</si>
  <si>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</si>
  <si>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</si>
  <si>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</si>
  <si>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</si>
  <si>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</si>
  <si>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</si>
  <si>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</si>
  <si>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</si>
  <si>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</si>
  <si>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</si>
  <si>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</si>
  <si>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</si>
  <si>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</si>
  <si>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</si>
  <si>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</si>
  <si>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</si>
  <si>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</si>
  <si>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</si>
  <si>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</si>
  <si>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</si>
  <si>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</si>
  <si>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</si>
  <si>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</si>
  <si>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</si>
  <si>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</si>
  <si>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</si>
  <si>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</si>
  <si>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</si>
  <si>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</si>
  <si>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</si>
  <si>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</si>
  <si>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</si>
  <si>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</si>
  <si>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</si>
  <si>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</si>
  <si>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</si>
  <si>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</si>
  <si>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</si>
  <si>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</si>
  <si>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</si>
  <si>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</si>
  <si>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</si>
  <si>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</si>
  <si>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</si>
  <si>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</si>
  <si>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</si>
  <si>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</si>
  <si>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</si>
  <si>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</si>
  <si>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</si>
  <si>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</si>
  <si>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</si>
  <si>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</si>
  <si>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</si>
  <si>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</si>
  <si>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</si>
  <si>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</si>
  <si>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</si>
  <si>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</si>
  <si>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</si>
  <si>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</si>
  <si>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</si>
  <si>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</si>
  <si>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</si>
  <si>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</si>
  <si>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</si>
  <si>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</si>
  <si>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</si>
  <si>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</si>
  <si>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</si>
  <si>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</si>
  <si>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</si>
  <si>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</si>
  <si>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</si>
  <si>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</si>
  <si>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</si>
  <si>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</si>
  <si>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</si>
  <si>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</si>
  <si>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</si>
  <si>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</si>
  <si>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</si>
  <si>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</si>
  <si>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</si>
  <si>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</si>
  <si>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</si>
  <si>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</si>
  <si>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</si>
  <si>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</si>
  <si>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</si>
  <si>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</si>
  <si>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</si>
  <si>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</si>
  <si>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</si>
  <si>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</si>
  <si>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</si>
  <si>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</si>
  <si>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</si>
  <si>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</si>
  <si>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</si>
  <si>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</si>
  <si>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</si>
  <si>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</si>
  <si>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</si>
  <si>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</si>
  <si>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</si>
  <si>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</si>
  <si>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</si>
  <si>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</si>
  <si>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</si>
  <si>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</si>
  <si>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</si>
  <si>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</si>
  <si>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</si>
  <si>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</si>
  <si>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</si>
  <si>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</si>
  <si>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</si>
  <si>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</si>
  <si>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</si>
  <si>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</si>
  <si>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</si>
  <si>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</si>
  <si>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</si>
  <si>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</si>
  <si>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</si>
  <si>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</si>
  <si>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</si>
  <si>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</si>
  <si>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</si>
  <si>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</si>
  <si>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</si>
  <si>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</si>
  <si>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</si>
  <si>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</si>
  <si>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</si>
  <si>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</si>
  <si>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</si>
  <si>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</si>
  <si>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</si>
  <si>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</si>
  <si>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</si>
  <si>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</si>
  <si>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</si>
  <si>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</si>
  <si>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</si>
  <si>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</si>
  <si>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</si>
  <si>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</si>
  <si>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</si>
  <si>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</si>
  <si>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</si>
  <si>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</si>
  <si>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</si>
  <si>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</si>
  <si>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</si>
  <si>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</si>
  <si>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</si>
  <si>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</si>
  <si>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</si>
  <si>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</si>
  <si>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</si>
  <si>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</si>
  <si>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</si>
  <si>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</si>
  <si>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</si>
  <si>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</si>
  <si>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</si>
  <si>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</si>
  <si>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</si>
  <si>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</si>
  <si>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</si>
  <si>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</si>
  <si>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</si>
  <si>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</si>
  <si>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</si>
  <si>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</si>
  <si>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</si>
  <si>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</si>
  <si>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</si>
  <si>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</si>
  <si>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</si>
  <si>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</si>
  <si>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</si>
  <si>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</si>
  <si>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</si>
  <si>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</si>
  <si>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</si>
  <si>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</si>
  <si>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</si>
  <si>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</si>
  <si>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</si>
  <si>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</si>
  <si>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</si>
  <si>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</si>
  <si>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</si>
  <si>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</si>
  <si>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</si>
  <si>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</si>
  <si>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</si>
  <si>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</si>
  <si>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</si>
  <si>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</si>
  <si>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</si>
  <si>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</si>
  <si>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</si>
  <si>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</si>
  <si>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</si>
  <si>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</si>
  <si>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</si>
  <si>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</si>
  <si>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</si>
  <si>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</si>
  <si>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</si>
  <si>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</si>
  <si>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</si>
  <si>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</si>
  <si>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</si>
  <si>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</si>
  <si>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</si>
  <si>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</si>
  <si>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</si>
  <si>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</si>
  <si>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</si>
  <si>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</si>
  <si>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</si>
  <si>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</si>
  <si>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</si>
  <si>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</si>
  <si>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</si>
  <si>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</si>
  <si>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</si>
  <si>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</si>
  <si>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</si>
  <si>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</si>
  <si>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</si>
  <si>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</si>
  <si>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</si>
  <si>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</si>
  <si>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</si>
  <si>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</si>
  <si>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</si>
  <si>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</si>
  <si>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</si>
  <si>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</si>
  <si>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</si>
  <si>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</si>
  <si>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</si>
  <si>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</si>
  <si>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</si>
  <si>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</si>
  <si>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</si>
  <si>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</si>
  <si>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</si>
  <si>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</si>
  <si>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</si>
  <si>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</si>
  <si>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</si>
  <si>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</si>
  <si>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</si>
  <si>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</si>
  <si>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</si>
  <si>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</si>
  <si>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</si>
  <si>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</si>
  <si>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</si>
  <si>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</si>
  <si>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</si>
  <si>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</si>
  <si>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</si>
  <si>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</si>
  <si>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</si>
  <si>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</si>
  <si>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</si>
  <si>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</si>
  <si>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</si>
  <si>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</si>
  <si>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</si>
  <si>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</si>
  <si>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</si>
  <si>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</si>
  <si>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</si>
  <si>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</si>
  <si>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</si>
  <si>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</si>
  <si>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</si>
  <si>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</si>
  <si>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</si>
  <si>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</si>
  <si>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</si>
  <si>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</si>
  <si>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</si>
  <si>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</si>
  <si>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</si>
  <si>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</si>
  <si>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</si>
  <si>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</si>
  <si>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</si>
  <si>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</si>
  <si>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</si>
  <si>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</si>
  <si>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</si>
  <si>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</si>
  <si>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</si>
  <si>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</si>
  <si>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</si>
  <si>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</si>
  <si>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</si>
  <si>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</si>
  <si>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</si>
  <si>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</si>
  <si>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</si>
  <si>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</si>
  <si>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</si>
  <si>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</si>
  <si>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</si>
  <si>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</si>
  <si>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</si>
  <si>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</si>
  <si>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</si>
  <si>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</si>
  <si>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</si>
  <si>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</si>
  <si>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</si>
  <si>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</si>
  <si>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</si>
  <si>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</si>
  <si>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</si>
  <si>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</si>
  <si>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</si>
  <si>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</si>
  <si>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</si>
  <si>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</si>
  <si>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</si>
  <si>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</si>
  <si>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</si>
  <si>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</si>
  <si>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</si>
  <si>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</si>
  <si>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</si>
  <si>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</si>
  <si>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</si>
  <si>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</si>
  <si>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</si>
  <si>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</si>
  <si>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</si>
  <si>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</si>
  <si>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</si>
  <si>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</si>
  <si>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</si>
  <si>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</si>
  <si>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</si>
  <si>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</si>
  <si>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</si>
  <si>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</si>
  <si>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</si>
  <si>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</si>
  <si>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</si>
  <si>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</si>
  <si>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</si>
  <si>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</si>
  <si>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</si>
  <si>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</si>
  <si>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</si>
  <si>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</si>
  <si>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</si>
  <si>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</si>
  <si>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</si>
  <si>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</si>
  <si>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</si>
  <si>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</si>
  <si>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</si>
  <si>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</si>
  <si>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</si>
  <si>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</si>
  <si>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</si>
  <si>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</si>
  <si>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</si>
  <si>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</si>
  <si>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</si>
  <si>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</si>
  <si>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</si>
  <si>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</si>
  <si>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</si>
  <si>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</si>
  <si>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</si>
  <si>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</si>
  <si>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</si>
  <si>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</si>
  <si>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</si>
  <si>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</si>
  <si>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</si>
  <si>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</si>
  <si>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</si>
  <si>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</si>
  <si>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</si>
  <si>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</si>
  <si>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</si>
  <si>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</si>
  <si>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</si>
  <si>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</si>
  <si>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</si>
  <si>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</si>
  <si>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</si>
  <si>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</si>
  <si>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</si>
  <si>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</si>
  <si>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</si>
  <si>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</si>
  <si>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</si>
  <si>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</si>
  <si>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</si>
  <si>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</si>
  <si>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</si>
  <si>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</si>
  <si>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</si>
  <si>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</si>
  <si>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</si>
  <si>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</si>
  <si>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</si>
  <si>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</si>
  <si>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</si>
  <si>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</si>
  <si>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</si>
  <si>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</si>
  <si>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</si>
  <si>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</si>
  <si>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</si>
  <si>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</si>
  <si>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</si>
  <si>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</si>
  <si>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</si>
  <si>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</si>
  <si>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</si>
  <si>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</si>
  <si>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</si>
  <si>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</si>
  <si>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</si>
  <si>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</si>
  <si>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</si>
  <si>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</si>
  <si>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</si>
  <si>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</si>
  <si>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</si>
  <si>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</si>
  <si>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</si>
  <si>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</si>
  <si>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</si>
  <si>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</si>
  <si>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</si>
  <si>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</si>
  <si>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</si>
  <si>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</si>
  <si>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</si>
  <si>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</si>
  <si>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</si>
  <si>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</si>
  <si>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</si>
  <si>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</si>
  <si>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</si>
  <si>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</si>
  <si>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</si>
  <si>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</si>
  <si>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</si>
  <si>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</si>
  <si>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</si>
  <si>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</si>
  <si>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</si>
  <si>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</si>
  <si>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</si>
  <si>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</si>
  <si>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</si>
  <si>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</si>
  <si>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</si>
  <si>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</si>
  <si>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</si>
  <si>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</si>
  <si>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</si>
  <si>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</si>
  <si>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</si>
  <si>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</si>
  <si>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</si>
  <si>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</si>
  <si>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</si>
  <si>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</si>
  <si>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</si>
  <si>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</si>
  <si>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</si>
  <si>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</si>
  <si>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</si>
  <si>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</si>
  <si>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</si>
  <si>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</si>
  <si>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</si>
  <si>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</si>
  <si>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</si>
  <si>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</si>
  <si>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</si>
  <si>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</si>
  <si>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</si>
  <si>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</si>
  <si>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</si>
  <si>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</si>
  <si>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</si>
  <si>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</si>
  <si>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</si>
  <si>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</si>
  <si>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</si>
  <si>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</si>
  <si>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</si>
  <si>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</si>
  <si>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</si>
  <si>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</si>
  <si>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</si>
  <si>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</si>
  <si>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</si>
  <si>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</si>
  <si>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</si>
  <si>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</si>
  <si>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</si>
  <si>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</si>
  <si>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</si>
  <si>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</si>
  <si>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</si>
  <si>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</si>
  <si>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</si>
  <si>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</si>
  <si>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</si>
  <si>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</si>
  <si>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</si>
  <si>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</si>
  <si>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</si>
  <si>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</si>
  <si>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</si>
  <si>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</si>
  <si>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</si>
  <si>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</si>
  <si>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</si>
  <si>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</si>
  <si>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</si>
  <si>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</si>
  <si>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</si>
  <si>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</si>
  <si>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</si>
  <si>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</si>
  <si>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</si>
  <si>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</si>
  <si>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</si>
  <si>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</si>
  <si>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</si>
  <si>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</si>
  <si>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</si>
  <si>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</si>
  <si>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</si>
  <si>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</si>
  <si>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</si>
  <si>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</si>
  <si>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</si>
  <si>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</si>
  <si>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</si>
  <si>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</si>
  <si>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</si>
  <si>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</si>
  <si>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</si>
  <si>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</si>
  <si>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</si>
  <si>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</si>
  <si>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</si>
  <si>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</si>
  <si>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</si>
  <si>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</si>
  <si>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</si>
  <si>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</si>
  <si>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</si>
  <si>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</si>
  <si>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</si>
  <si>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</si>
  <si>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</si>
  <si>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</si>
  <si>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</si>
  <si>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</si>
  <si>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</si>
  <si>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</si>
  <si>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</si>
  <si>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</si>
  <si>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</si>
  <si>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</si>
  <si>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</si>
  <si>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</si>
  <si>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</si>
  <si>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</si>
  <si>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</si>
  <si>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</si>
  <si>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</si>
  <si>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</si>
  <si>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</si>
  <si>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</si>
  <si>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</si>
  <si>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</si>
  <si>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</si>
  <si>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</si>
  <si>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</si>
  <si>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</si>
  <si>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</si>
  <si>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</si>
  <si>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</si>
  <si>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</si>
  <si>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</si>
  <si>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</si>
  <si>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</si>
  <si>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</si>
  <si>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</si>
  <si>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</si>
  <si>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</si>
  <si>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</si>
  <si>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</si>
  <si>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</si>
  <si>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</si>
  <si>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</si>
  <si>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</si>
  <si>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</si>
  <si>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</si>
  <si>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</si>
  <si>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</si>
  <si>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</si>
  <si>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</si>
  <si>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</si>
  <si>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</si>
  <si>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</si>
  <si>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</si>
  <si>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</si>
  <si>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</si>
  <si>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</si>
  <si>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</si>
  <si>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</si>
  <si>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</si>
  <si>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</si>
  <si>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</si>
  <si>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</si>
  <si>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</si>
  <si>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</si>
  <si>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</si>
  <si>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</si>
  <si>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</si>
  <si>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</si>
  <si>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</si>
  <si>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</si>
  <si>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</si>
  <si>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</si>
  <si>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</si>
  <si>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</si>
  <si>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</si>
  <si>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</si>
  <si>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</si>
  <si>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</si>
  <si>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</si>
  <si>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</si>
  <si>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</si>
  <si>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</si>
  <si>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</si>
  <si>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</si>
  <si>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</si>
  <si>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</si>
  <si>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</si>
  <si>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</si>
  <si>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</si>
  <si>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</si>
  <si>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</si>
  <si>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</si>
  <si>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</si>
  <si>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</si>
  <si>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</si>
  <si>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</si>
  <si>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</si>
  <si>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</si>
  <si>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</si>
  <si>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</si>
  <si>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</si>
  <si>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</si>
  <si>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</si>
  <si>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</si>
  <si>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</si>
  <si>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</si>
  <si>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</si>
  <si>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</si>
  <si>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</si>
  <si>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</si>
  <si>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</si>
  <si>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</si>
  <si>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</si>
  <si>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</si>
  <si>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</si>
  <si>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</si>
  <si>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</si>
  <si>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</si>
  <si>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</si>
  <si>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</si>
  <si>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</si>
  <si>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</si>
  <si>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</si>
  <si>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</si>
  <si>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</si>
  <si>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</si>
  <si>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</si>
  <si>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</si>
  <si>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</si>
  <si>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</si>
  <si>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</si>
  <si>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</si>
  <si>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</si>
  <si>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</si>
  <si>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</si>
  <si>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</si>
  <si>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</si>
  <si>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</si>
  <si>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</si>
  <si>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</si>
  <si>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</si>
  <si>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</si>
  <si>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</si>
  <si>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</si>
  <si>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</si>
  <si>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</si>
  <si>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</si>
  <si>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</si>
  <si>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</si>
  <si>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</si>
  <si>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</si>
  <si>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</si>
  <si>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</si>
  <si>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</si>
  <si>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</si>
  <si>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</si>
  <si>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</si>
  <si>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</si>
  <si>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</si>
  <si>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</si>
  <si>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</si>
  <si>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</si>
  <si>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</si>
  <si>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</si>
  <si>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</si>
  <si>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</si>
  <si>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</si>
  <si>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</si>
  <si>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</si>
  <si>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</si>
  <si>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</si>
  <si>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</si>
  <si>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</si>
  <si>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</si>
  <si>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</si>
  <si>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</si>
  <si>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</si>
  <si>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</si>
  <si>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</si>
  <si>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</si>
  <si>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</si>
  <si>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</si>
  <si>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</si>
  <si>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</si>
  <si>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</si>
  <si>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</si>
  <si>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</si>
  <si>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</si>
  <si>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</si>
  <si>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</si>
  <si>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</si>
  <si>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</si>
  <si>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</si>
  <si>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</si>
  <si>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</si>
  <si>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</si>
  <si>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</si>
  <si>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</si>
  <si>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</si>
  <si>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</si>
  <si>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</si>
  <si>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</si>
  <si>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</si>
  <si>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</si>
  <si>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</si>
  <si>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</si>
  <si>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</si>
  <si>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</si>
  <si>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</si>
  <si>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</si>
  <si>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</si>
  <si>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</si>
  <si>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</si>
  <si>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</si>
  <si>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</si>
  <si>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</si>
  <si>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</si>
  <si>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</si>
  <si>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</si>
  <si>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</si>
  <si>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</si>
  <si>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</si>
  <si>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</si>
  <si>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</si>
  <si>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</si>
  <si>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</si>
  <si>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</si>
  <si>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</si>
  <si>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</si>
  <si>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</si>
  <si>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</si>
  <si>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</si>
  <si>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</si>
  <si>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</si>
  <si>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</si>
  <si>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</si>
  <si>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</si>
  <si>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</si>
  <si>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</si>
  <si>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</si>
  <si>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</si>
  <si>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</si>
  <si>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</si>
  <si>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</si>
  <si>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</si>
  <si>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</si>
  <si>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</si>
  <si>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</si>
  <si>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</si>
  <si>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</si>
  <si>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</si>
  <si>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</si>
  <si>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</si>
  <si>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</si>
  <si>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</si>
  <si>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</si>
  <si>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</si>
  <si>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</si>
  <si>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</si>
  <si>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</si>
  <si>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</si>
  <si>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</si>
  <si>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</si>
  <si>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</si>
  <si>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</si>
  <si>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</si>
  <si>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</si>
  <si>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</si>
  <si>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</si>
  <si>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</si>
  <si>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</si>
  <si>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</si>
  <si>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</si>
  <si>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</si>
  <si>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</si>
  <si>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</si>
  <si>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</si>
  <si>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</si>
  <si>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</si>
  <si>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</si>
  <si>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</si>
  <si>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</si>
  <si>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</si>
  <si>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</si>
  <si>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</si>
  <si>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</si>
  <si>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</si>
  <si>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</si>
  <si>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</si>
  <si>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</si>
  <si>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</si>
  <si>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</si>
  <si>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</si>
  <si>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</si>
  <si>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</si>
  <si>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</si>
  <si>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</si>
  <si>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</si>
  <si>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</si>
  <si>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</si>
  <si>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</si>
  <si>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</si>
  <si>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</si>
  <si>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</si>
  <si>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</si>
  <si>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</si>
  <si>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</si>
  <si>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</si>
  <si>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</si>
  <si>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</si>
  <si>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</si>
  <si>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</si>
  <si>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</si>
  <si>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</si>
  <si>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</si>
  <si>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</si>
  <si>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</si>
  <si>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</si>
  <si>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</si>
  <si>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</si>
  <si>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</si>
  <si>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</si>
  <si>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</si>
  <si>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</si>
  <si>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</si>
  <si>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</si>
  <si>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</si>
  <si>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</si>
  <si>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</si>
  <si>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</si>
  <si>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</si>
  <si>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</si>
  <si>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</si>
  <si>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</si>
  <si>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</si>
  <si>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</si>
  <si>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</si>
  <si>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</si>
  <si>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</si>
  <si>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</si>
  <si>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</si>
  <si>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</si>
  <si>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</si>
  <si>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</si>
  <si>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</si>
  <si>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</si>
  <si>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</si>
  <si>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</si>
  <si>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</si>
  <si>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</si>
  <si>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</si>
  <si>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</si>
  <si>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</si>
  <si>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</si>
  <si>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</si>
  <si>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</si>
  <si>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</si>
  <si>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</si>
  <si>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</si>
  <si>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</si>
  <si>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</si>
  <si>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</si>
  <si>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</si>
  <si>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</si>
  <si>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</si>
  <si>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</si>
  <si>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</si>
  <si>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</si>
  <si>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</si>
  <si>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</si>
  <si>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</si>
  <si>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</si>
  <si>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</si>
  <si>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</si>
  <si>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</si>
  <si>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</si>
  <si>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</si>
  <si>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</si>
  <si>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</si>
  <si>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</si>
  <si>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</si>
  <si>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</si>
  <si>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</si>
  <si>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</si>
  <si>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</si>
  <si>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</si>
  <si>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</si>
  <si>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</si>
  <si>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</si>
  <si>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</si>
  <si>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</si>
  <si>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</si>
  <si>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</si>
  <si>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</si>
  <si>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</si>
  <si>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</si>
  <si>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</si>
  <si>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</si>
  <si>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</si>
  <si>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</si>
  <si>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</si>
  <si>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</si>
  <si>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</si>
  <si>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</si>
  <si>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</si>
  <si>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</si>
  <si>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</si>
  <si>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</si>
  <si>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</si>
  <si>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</si>
  <si>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</si>
  <si>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</si>
  <si>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</si>
  <si>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</si>
  <si>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</si>
  <si>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</si>
  <si>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</si>
  <si>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</si>
  <si>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</si>
  <si>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</si>
  <si>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</si>
  <si>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</si>
  <si>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</si>
  <si>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</si>
  <si>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</si>
  <si>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</si>
  <si>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</si>
  <si>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</si>
  <si>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</si>
  <si>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</si>
  <si>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</si>
  <si>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</si>
  <si>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</si>
  <si>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</si>
  <si>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</si>
  <si>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</si>
  <si>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</si>
  <si>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</si>
  <si>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</si>
  <si>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</si>
  <si>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</si>
  <si>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</si>
  <si>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</si>
  <si>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</si>
  <si>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</si>
  <si>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</si>
  <si>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</si>
  <si>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</si>
  <si>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</si>
  <si>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</si>
  <si>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</si>
  <si>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</si>
  <si>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</si>
  <si>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</si>
  <si>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</si>
  <si>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</si>
  <si>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</si>
  <si>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</si>
  <si>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</si>
  <si>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</si>
  <si>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</si>
  <si>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</si>
  <si>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</si>
  <si>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</si>
  <si>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</si>
  <si>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</si>
  <si>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</si>
  <si>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</si>
  <si>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</si>
  <si>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</si>
  <si>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</si>
  <si>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</si>
  <si>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</si>
  <si>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</si>
  <si>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</si>
  <si>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</si>
  <si>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</si>
  <si>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</si>
  <si>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</si>
  <si>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</si>
  <si>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</si>
  <si>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</si>
  <si>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</si>
  <si>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</si>
  <si>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</si>
  <si>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</si>
  <si>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</si>
  <si>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</si>
  <si>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</si>
  <si>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</si>
  <si>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</si>
  <si>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</si>
  <si>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</si>
  <si>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</si>
  <si>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</si>
  <si>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</si>
  <si>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</si>
  <si>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</si>
  <si>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</si>
  <si>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</si>
  <si>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</si>
  <si>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</si>
  <si>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</si>
  <si>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</si>
  <si>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</si>
  <si>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</si>
  <si>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</si>
  <si>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</si>
  <si>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</si>
  <si>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</si>
  <si>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</si>
  <si>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</si>
  <si>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</si>
  <si>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</si>
  <si>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</si>
  <si>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</si>
  <si>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</si>
  <si>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</si>
  <si>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</si>
  <si>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</si>
  <si>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</si>
  <si>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</si>
  <si>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</si>
  <si>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</si>
  <si>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</si>
  <si>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</si>
  <si>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</si>
  <si>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</si>
  <si>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</si>
  <si>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</si>
  <si>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</si>
  <si>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</si>
  <si>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</si>
  <si>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</si>
  <si>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</si>
  <si>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</si>
  <si>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</si>
  <si>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</si>
  <si>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</si>
  <si>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</si>
  <si>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</si>
  <si>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</si>
  <si>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</si>
  <si>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</si>
  <si>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</si>
  <si>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</si>
  <si>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</si>
  <si>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</si>
  <si>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</si>
  <si>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</si>
  <si>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</si>
  <si>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</si>
  <si>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</si>
  <si>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</si>
  <si>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</si>
  <si>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</si>
  <si>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</si>
  <si>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</si>
  <si>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</si>
  <si>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</si>
  <si>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</si>
  <si>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</si>
  <si>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</si>
  <si>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</si>
  <si>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</si>
  <si>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</si>
  <si>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</si>
  <si>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</si>
  <si>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</si>
  <si>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</si>
  <si>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</si>
  <si>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</si>
  <si>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</si>
  <si>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</si>
  <si>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</si>
  <si>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</si>
  <si>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</si>
  <si>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</si>
  <si>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</si>
  <si>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</si>
  <si>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</si>
  <si>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</si>
  <si>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</si>
  <si>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</si>
  <si>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</si>
  <si>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</si>
  <si>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</si>
  <si>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</si>
  <si>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</si>
  <si>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</si>
  <si>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</si>
  <si>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</si>
  <si>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</si>
  <si>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</si>
  <si>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</si>
  <si>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</si>
  <si>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</si>
  <si>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</si>
  <si>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</si>
  <si>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</si>
  <si>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</si>
  <si>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</si>
  <si>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</si>
  <si>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</si>
  <si>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</si>
  <si>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</si>
  <si>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</si>
  <si>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</si>
  <si>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</si>
  <si>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</si>
  <si>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</si>
  <si>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</si>
  <si>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</si>
  <si>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</si>
  <si>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</si>
  <si>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</si>
  <si>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</si>
  <si>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</si>
  <si>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</si>
  <si>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</si>
  <si>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</si>
  <si>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</si>
  <si>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</si>
  <si>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</si>
  <si>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</si>
  <si>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</si>
  <si>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</si>
  <si>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</si>
  <si>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</si>
  <si>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</si>
  <si>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</si>
  <si>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</si>
  <si>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</si>
  <si>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</si>
  <si>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</si>
  <si>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</si>
  <si>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</si>
  <si>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</si>
  <si>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</si>
  <si>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</si>
  <si>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</si>
  <si>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</si>
  <si>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</si>
  <si>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</si>
  <si>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</si>
  <si>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</si>
  <si>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</si>
  <si>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</si>
  <si>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</si>
  <si>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</si>
  <si>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</si>
  <si>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</si>
  <si>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</si>
  <si>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</si>
  <si>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</si>
  <si>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</si>
  <si>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</si>
  <si>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</si>
  <si>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</si>
  <si>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</si>
  <si>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</si>
  <si>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</si>
  <si>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</si>
  <si>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</si>
  <si>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</si>
  <si>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</si>
  <si>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</si>
  <si>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</si>
  <si>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</si>
  <si>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</si>
  <si>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</si>
  <si>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</si>
  <si>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</si>
  <si>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</si>
  <si>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</si>
  <si>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</si>
  <si>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</si>
  <si>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</si>
  <si>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</si>
  <si>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</si>
  <si>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</si>
  <si>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</si>
  <si>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</si>
  <si>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</si>
  <si>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</si>
  <si>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</si>
  <si>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</si>
  <si>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</si>
  <si>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</si>
  <si>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</si>
  <si>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</si>
  <si>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</si>
  <si>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</si>
  <si>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</si>
  <si>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</si>
  <si>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</si>
  <si>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</si>
  <si>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</si>
  <si>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</si>
  <si>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</si>
  <si>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</si>
  <si>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</si>
  <si>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</si>
  <si>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</si>
  <si>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</si>
  <si>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</si>
  <si>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</si>
  <si>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</si>
  <si>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</si>
  <si>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</si>
  <si>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</si>
  <si>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</si>
  <si>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</si>
  <si>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</si>
  <si>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</si>
  <si>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</si>
  <si>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</si>
  <si>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</si>
  <si>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</si>
  <si>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</si>
  <si>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</si>
  <si>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</si>
  <si>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</si>
  <si>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</si>
  <si>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</si>
  <si>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</si>
  <si>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</si>
  <si>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</si>
  <si>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</si>
  <si>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</si>
  <si>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</si>
  <si>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</si>
  <si>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</si>
  <si>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</si>
  <si>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</si>
  <si>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</si>
  <si>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</si>
  <si>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</si>
  <si>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</si>
  <si>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</si>
  <si>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</si>
  <si>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</si>
  <si>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</si>
  <si>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</si>
  <si>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</si>
  <si>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</si>
  <si>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</si>
  <si>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</si>
  <si>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</si>
  <si>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</si>
  <si>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</si>
  <si>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</si>
  <si>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</si>
  <si>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</si>
  <si>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</si>
  <si>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</si>
  <si>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</si>
  <si>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</si>
  <si>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</si>
  <si>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</si>
  <si>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</si>
  <si>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</si>
  <si>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</si>
  <si>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</si>
  <si>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</si>
  <si>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</si>
  <si>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</si>
  <si>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</si>
  <si>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</si>
  <si>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</si>
  <si>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</si>
  <si>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</si>
  <si>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</si>
  <si>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</si>
  <si>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</si>
  <si>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</si>
  <si>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</si>
  <si>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</si>
  <si>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</si>
  <si>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</si>
  <si>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</si>
  <si>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</si>
  <si>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</si>
  <si>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</si>
  <si>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</si>
  <si>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</si>
  <si>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</si>
  <si>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</si>
  <si>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</si>
  <si>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</si>
  <si>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</si>
  <si>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</si>
  <si>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</si>
  <si>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</si>
  <si>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</si>
  <si>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</si>
  <si>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</si>
  <si>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</si>
  <si>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</si>
  <si>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</si>
  <si>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</si>
  <si>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</si>
  <si>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</si>
  <si>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</si>
  <si>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</si>
  <si>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</si>
  <si>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</si>
  <si>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</si>
  <si>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</si>
  <si>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</si>
  <si>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</si>
  <si>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</si>
  <si>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</si>
  <si>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</si>
  <si>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</si>
  <si>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</si>
  <si>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</si>
  <si>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</si>
  <si>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</si>
  <si>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</si>
  <si>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</si>
  <si>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</si>
  <si>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</si>
  <si>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</si>
  <si>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</si>
  <si>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</si>
  <si>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</si>
  <si>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</si>
  <si>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</si>
  <si>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</si>
  <si>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</si>
  <si>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</si>
  <si>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</si>
  <si>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</si>
  <si>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</si>
  <si>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</si>
  <si>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</si>
  <si>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</si>
  <si>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</si>
  <si>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</si>
  <si>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</si>
  <si>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</si>
  <si>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</si>
  <si>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</si>
  <si>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</si>
  <si>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</si>
  <si>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</si>
  <si>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</si>
  <si>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</si>
  <si>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</si>
  <si>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</si>
  <si>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</si>
  <si>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</si>
  <si>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</si>
  <si>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</si>
  <si>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</si>
  <si>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</si>
  <si>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</si>
  <si>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</si>
  <si>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</si>
  <si>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</si>
  <si>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</si>
  <si>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</si>
  <si>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</si>
  <si>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</si>
  <si>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</si>
  <si>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</si>
  <si>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</si>
  <si>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</si>
  <si>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</si>
  <si>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</si>
  <si>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</si>
  <si>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</si>
  <si>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</si>
  <si>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</si>
  <si>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</si>
  <si>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</si>
  <si>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</si>
  <si>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</si>
  <si>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</si>
  <si>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</si>
  <si>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</si>
  <si>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</si>
  <si>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</si>
  <si>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</si>
  <si>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</si>
  <si>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</si>
  <si>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</si>
  <si>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</si>
  <si>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</si>
  <si>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</si>
  <si>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</si>
  <si>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</si>
  <si>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</si>
  <si>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</si>
  <si>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</si>
  <si>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</si>
  <si>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</si>
  <si>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</si>
  <si>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</si>
  <si>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</si>
  <si>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</si>
  <si>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</si>
  <si>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</si>
  <si>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</si>
  <si>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</si>
  <si>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</si>
  <si>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</si>
  <si>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</si>
  <si>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</si>
  <si>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</si>
  <si>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</si>
  <si>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</si>
  <si>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</si>
  <si>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</si>
  <si>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</si>
  <si>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</si>
  <si>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</si>
  <si>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</si>
  <si>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</si>
  <si>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</si>
  <si>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</si>
  <si>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</si>
  <si>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</si>
  <si>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</si>
  <si>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</si>
  <si>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</si>
  <si>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</si>
  <si>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</si>
  <si>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</si>
  <si>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</si>
  <si>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</si>
  <si>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</si>
  <si>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</si>
  <si>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</si>
  <si>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</si>
  <si>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</si>
  <si>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</si>
  <si>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</si>
  <si>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</si>
  <si>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</si>
  <si>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</si>
  <si>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</si>
  <si>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</si>
  <si>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</si>
  <si>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</si>
  <si>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</si>
  <si>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</si>
  <si>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</si>
  <si>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</si>
  <si>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</si>
  <si>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</si>
  <si>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</si>
  <si>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</si>
  <si>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</si>
  <si>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</si>
  <si>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</si>
  <si>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</si>
  <si>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</si>
  <si>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</si>
  <si>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</si>
  <si>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</si>
  <si>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</si>
  <si>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</si>
  <si>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</si>
  <si>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</si>
  <si>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</si>
  <si>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</si>
  <si>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</si>
  <si>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</si>
  <si>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</si>
  <si>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</si>
  <si>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</si>
  <si>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</si>
  <si>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</si>
  <si>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</si>
  <si>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</si>
  <si>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</si>
  <si>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</si>
  <si>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</si>
  <si>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</si>
  <si>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</si>
  <si>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</si>
  <si>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</si>
  <si>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</si>
  <si>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</si>
  <si>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</si>
  <si>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</si>
  <si>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</si>
  <si>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</si>
  <si>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</si>
  <si>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</si>
  <si>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</si>
  <si>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</si>
  <si>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</si>
  <si>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</si>
  <si>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</si>
  <si>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</si>
  <si>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</si>
  <si>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</si>
  <si>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</si>
  <si>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</si>
  <si>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</si>
  <si>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</si>
  <si>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</si>
  <si>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</si>
  <si>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</si>
  <si>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</si>
  <si>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</si>
  <si>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</si>
  <si>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</si>
  <si>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</si>
  <si>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</si>
  <si>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</si>
  <si>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</si>
  <si>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</si>
  <si>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</si>
  <si>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</si>
  <si>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</si>
  <si>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</si>
  <si>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</si>
  <si>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</si>
  <si>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</si>
  <si>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</si>
  <si>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</si>
  <si>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</si>
  <si>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</si>
  <si>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</si>
  <si>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</si>
  <si>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</si>
  <si>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</si>
  <si>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</si>
  <si>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</si>
  <si>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</si>
  <si>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</si>
  <si>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</si>
  <si>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</si>
  <si>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</si>
  <si>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</si>
  <si>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</si>
  <si>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</si>
  <si>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</si>
  <si>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</si>
  <si>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</si>
  <si>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</si>
  <si>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</si>
  <si>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</si>
  <si>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</si>
  <si>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</si>
  <si>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</si>
  <si>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</si>
  <si>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</si>
  <si>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</si>
  <si>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</si>
  <si>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</si>
  <si>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</si>
  <si>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</si>
  <si>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</si>
  <si>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</si>
  <si>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</si>
  <si>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</si>
  <si>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</si>
  <si>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</si>
  <si>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</si>
  <si>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</si>
  <si>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</si>
  <si>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</si>
  <si>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</si>
  <si>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</si>
  <si>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</si>
  <si>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</si>
  <si>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</si>
  <si>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</si>
  <si>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</si>
  <si>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</si>
  <si>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</si>
  <si>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</si>
  <si>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</si>
  <si>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</si>
  <si>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</si>
  <si>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</si>
  <si>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</si>
  <si>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</si>
  <si>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</si>
  <si>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</si>
  <si>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</si>
  <si>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</si>
  <si>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</si>
  <si>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</si>
  <si>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</si>
  <si>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</si>
  <si>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</si>
  <si>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</si>
  <si>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</si>
  <si>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</si>
  <si>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</si>
  <si>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</si>
  <si>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</si>
  <si>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</si>
  <si>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</si>
  <si>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</si>
  <si>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</si>
  <si>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</si>
  <si>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</si>
  <si>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</si>
  <si>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</si>
  <si>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</si>
  <si>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</si>
  <si>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</si>
  <si>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</si>
  <si>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</si>
  <si>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</si>
  <si>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</si>
  <si>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</si>
  <si>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</si>
  <si>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</si>
  <si>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</si>
  <si>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</si>
  <si>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</si>
  <si>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</si>
  <si>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</si>
  <si>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</si>
  <si>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</si>
  <si>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</si>
  <si>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</si>
  <si>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</si>
  <si>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</si>
  <si>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</si>
  <si>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</si>
  <si>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</si>
  <si>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</si>
  <si>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</si>
  <si>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</si>
  <si>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</si>
  <si>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</si>
  <si>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</si>
  <si>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</si>
  <si>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</si>
  <si>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</si>
  <si>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</si>
  <si>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</si>
  <si>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</si>
  <si>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</si>
  <si>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</si>
  <si>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</si>
  <si>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</si>
  <si>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</si>
  <si>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</si>
  <si>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</si>
  <si>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</si>
  <si>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</si>
  <si>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</si>
  <si>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</si>
  <si>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</si>
  <si>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</si>
  <si>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</si>
  <si>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</si>
  <si>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</si>
  <si>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</si>
  <si>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</si>
  <si>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</si>
  <si>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</si>
  <si>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</si>
  <si>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</si>
  <si>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</si>
  <si>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</si>
  <si>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</si>
  <si>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</si>
  <si>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</si>
  <si>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</si>
  <si>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</si>
  <si>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</si>
  <si>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</si>
  <si>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</si>
  <si>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</si>
  <si>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</si>
  <si>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</si>
  <si>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</si>
  <si>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</si>
  <si>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</si>
  <si>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</si>
  <si>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</si>
  <si>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</si>
  <si>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</si>
  <si>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</si>
  <si>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</si>
  <si>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</si>
  <si>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</si>
  <si>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</si>
  <si>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</si>
  <si>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</si>
  <si>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</si>
  <si>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</si>
  <si>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</si>
  <si>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</si>
  <si>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</si>
  <si>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</si>
  <si>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</si>
  <si>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</si>
  <si>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</si>
  <si>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</si>
  <si>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</si>
  <si>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</si>
  <si>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</si>
  <si>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</si>
  <si>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</si>
  <si>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</si>
  <si>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</si>
  <si>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</si>
  <si>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</si>
  <si>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</si>
  <si>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</si>
  <si>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</si>
  <si>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</si>
  <si>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</si>
  <si>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</si>
  <si>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</si>
  <si>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</si>
  <si>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</si>
  <si>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</si>
  <si>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</si>
  <si>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</si>
  <si>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</si>
  <si>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</si>
  <si>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</si>
  <si>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</si>
  <si>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</si>
  <si>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</si>
  <si>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</si>
  <si>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</si>
  <si>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</si>
  <si>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</si>
  <si>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</si>
  <si>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</si>
  <si>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</si>
  <si>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</si>
  <si>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</si>
  <si>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</si>
  <si>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</si>
  <si>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</si>
  <si>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</si>
  <si>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</si>
  <si>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</si>
  <si>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</si>
  <si>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</si>
  <si>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</si>
  <si>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</si>
  <si>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</si>
  <si>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</si>
  <si>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</si>
  <si>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</si>
  <si>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</si>
  <si>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</si>
  <si>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</si>
  <si>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</si>
  <si>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</si>
  <si>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</si>
  <si>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</si>
  <si>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</si>
  <si>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</si>
  <si>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</si>
  <si>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</si>
  <si>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</si>
  <si>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</si>
  <si>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</si>
  <si>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</si>
  <si>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</si>
  <si>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</si>
  <si>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</si>
  <si>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</si>
  <si>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</si>
  <si>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</si>
  <si>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</si>
  <si>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</si>
  <si>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</si>
  <si>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</si>
  <si>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</si>
  <si>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</si>
  <si>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</si>
  <si>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</si>
  <si>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</si>
  <si>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</si>
  <si>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</si>
  <si>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</si>
  <si>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</si>
  <si>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</si>
  <si>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</si>
  <si>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</si>
  <si>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</si>
  <si>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</si>
  <si>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</si>
  <si>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</si>
  <si>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</si>
  <si>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</si>
  <si>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</si>
  <si>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</si>
  <si>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</si>
  <si>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</si>
  <si>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</si>
  <si>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</si>
  <si>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</si>
  <si>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</si>
  <si>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</si>
  <si>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</si>
  <si>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</si>
  <si>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</si>
  <si>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</si>
  <si>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</si>
  <si>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</si>
  <si>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</si>
  <si>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</si>
  <si>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</si>
  <si>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</si>
  <si>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</si>
  <si>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</si>
  <si>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</si>
  <si>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</si>
  <si>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</si>
  <si>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</si>
  <si>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</si>
  <si>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</si>
  <si>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</si>
  <si>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</si>
  <si>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</si>
  <si>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</si>
  <si>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</si>
  <si>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</si>
  <si>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</si>
  <si>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</si>
  <si>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</si>
  <si>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</si>
  <si>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</si>
  <si>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</si>
  <si>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</si>
  <si>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</si>
  <si>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</si>
  <si>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</si>
  <si>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</si>
  <si>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</si>
  <si>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</si>
  <si>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</si>
  <si>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</si>
  <si>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</si>
  <si>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</si>
  <si>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</si>
  <si>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</si>
  <si>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</si>
  <si>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</si>
  <si>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</si>
  <si>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</si>
  <si>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</si>
  <si>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</si>
  <si>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</si>
  <si>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</si>
  <si>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</si>
  <si>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</si>
  <si>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</si>
  <si>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</si>
  <si>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</si>
  <si>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</si>
  <si>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</si>
  <si>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</si>
  <si>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</si>
  <si>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</si>
  <si>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</si>
  <si>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</si>
  <si>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</si>
  <si>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</si>
  <si>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</si>
  <si>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</si>
  <si>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</si>
  <si>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</si>
  <si>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</si>
  <si>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</si>
  <si>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</si>
  <si>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</si>
  <si>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</si>
  <si>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</si>
  <si>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</si>
  <si>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</si>
  <si>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</si>
  <si>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</si>
  <si>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</si>
  <si>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</si>
  <si>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</si>
  <si>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</si>
  <si>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</si>
  <si>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</si>
  <si>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</si>
  <si>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</si>
  <si>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</si>
  <si>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</si>
  <si>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</si>
  <si>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</si>
  <si>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</si>
  <si>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</si>
  <si>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</si>
  <si>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</si>
  <si>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</si>
  <si>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</si>
  <si>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</si>
  <si>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</si>
  <si>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</si>
  <si>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</si>
  <si>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</si>
  <si>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</si>
  <si>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</si>
  <si>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</si>
  <si>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</si>
  <si>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</si>
  <si>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</si>
  <si>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</si>
  <si>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</si>
  <si>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</si>
  <si>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</si>
  <si>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</si>
  <si>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</si>
  <si>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</si>
  <si>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</si>
  <si>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</si>
  <si>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</si>
  <si>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</si>
  <si>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</si>
  <si>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</si>
  <si>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</si>
  <si>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</si>
  <si>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</si>
  <si>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</si>
  <si>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</si>
  <si>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</si>
  <si>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</si>
  <si>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</si>
  <si>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</si>
  <si>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</si>
  <si>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</si>
  <si>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</si>
  <si>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</si>
  <si>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</si>
  <si>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</si>
  <si>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</si>
  <si>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</si>
  <si>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</si>
  <si>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</si>
  <si>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</si>
  <si>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</si>
  <si>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</si>
  <si>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</si>
  <si>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</si>
  <si>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</si>
  <si>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</si>
  <si>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</si>
  <si>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</si>
  <si>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</si>
  <si>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</si>
  <si>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</si>
  <si>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</si>
  <si>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</si>
  <si>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</si>
  <si>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</si>
  <si>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</si>
  <si>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</si>
  <si>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</si>
  <si>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</si>
  <si>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</si>
  <si>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</si>
  <si>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</si>
  <si>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</si>
  <si>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</si>
  <si>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</si>
  <si>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</si>
  <si>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</si>
  <si>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</si>
  <si>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</si>
  <si>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</si>
  <si>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</si>
  <si>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</si>
  <si>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</si>
  <si>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</si>
  <si>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</si>
  <si>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</si>
  <si>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</si>
  <si>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</si>
  <si>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</si>
  <si>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</si>
  <si>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</si>
  <si>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</si>
  <si>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</si>
  <si>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</si>
  <si>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</si>
  <si>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</si>
  <si>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</si>
  <si>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</si>
  <si>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</si>
  <si>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</si>
  <si>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</si>
  <si>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</si>
  <si>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</si>
  <si>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</si>
  <si>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</si>
  <si>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</si>
  <si>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</si>
  <si>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</si>
  <si>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</si>
  <si>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</si>
  <si>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</si>
  <si>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</si>
  <si>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</si>
  <si>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</si>
  <si>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</si>
  <si>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</si>
  <si>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</si>
  <si>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</si>
  <si>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</si>
  <si>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</si>
  <si>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</si>
  <si>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</si>
  <si>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</si>
  <si>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</si>
  <si>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</si>
  <si>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</si>
  <si>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</si>
  <si>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</si>
  <si>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</si>
  <si>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</si>
  <si>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</si>
  <si>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</si>
  <si>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</si>
  <si>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</si>
  <si>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</si>
  <si>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</si>
  <si>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</si>
  <si>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</si>
  <si>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</si>
  <si>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</si>
  <si>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</si>
  <si>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</si>
  <si>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</si>
  <si>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</si>
  <si>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</si>
  <si>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</si>
  <si>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</si>
  <si>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</si>
  <si>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</si>
  <si>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</si>
  <si>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</si>
  <si>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</si>
  <si>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</si>
  <si>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</si>
  <si>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</si>
  <si>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</si>
  <si>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</si>
  <si>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</si>
  <si>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</si>
  <si>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</si>
  <si>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</si>
  <si>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</si>
  <si>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</si>
  <si>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</si>
  <si>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</si>
  <si>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</si>
  <si>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</si>
  <si>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</si>
  <si>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</si>
  <si>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</si>
  <si>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</si>
  <si>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</si>
  <si>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</si>
  <si>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</si>
  <si>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</si>
  <si>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</si>
  <si>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</si>
  <si>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</si>
  <si>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</si>
  <si>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</si>
  <si>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</si>
  <si>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</si>
  <si>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</si>
  <si>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</si>
  <si>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</si>
  <si>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</si>
  <si>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</si>
  <si>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</si>
  <si>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</si>
  <si>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</si>
  <si>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</si>
  <si>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</si>
  <si>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</si>
  <si>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</si>
  <si>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</si>
  <si>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</si>
  <si>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</si>
  <si>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</si>
  <si>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</si>
  <si>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</si>
  <si>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</si>
  <si>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</si>
  <si>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</si>
  <si>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</si>
  <si>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</si>
  <si>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</si>
  <si>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</si>
  <si>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</si>
  <si>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</si>
  <si>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</si>
  <si>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</si>
  <si>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</si>
  <si>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</si>
  <si>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</si>
  <si>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</si>
  <si>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</si>
  <si>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</si>
  <si>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</si>
  <si>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</si>
  <si>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</si>
  <si>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</si>
  <si>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</si>
  <si>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</si>
  <si>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</si>
  <si>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</si>
  <si>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</si>
  <si>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</si>
  <si>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</si>
  <si>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</si>
  <si>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</si>
  <si>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</si>
  <si>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</si>
  <si>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</si>
  <si>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</si>
  <si>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</si>
  <si>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</si>
  <si>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</si>
  <si>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</si>
  <si>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</si>
  <si>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</si>
  <si>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</si>
  <si>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</si>
  <si>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</si>
  <si>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</si>
  <si>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</si>
  <si>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</si>
  <si>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</si>
  <si>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</si>
  <si>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</si>
  <si>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</si>
  <si>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</si>
  <si>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</si>
  <si>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</si>
  <si>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</si>
  <si>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</si>
  <si>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</si>
  <si>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</si>
  <si>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</si>
  <si>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</si>
  <si>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</si>
  <si>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</si>
  <si>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</si>
  <si>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</si>
  <si>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</si>
  <si>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</si>
  <si>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</si>
  <si>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</si>
  <si>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</si>
  <si>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</si>
  <si>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</si>
  <si>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</si>
  <si>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</si>
  <si>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</si>
  <si>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</si>
  <si>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</si>
  <si>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</si>
  <si>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</si>
  <si>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</si>
  <si>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</si>
  <si>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</si>
  <si>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</si>
  <si>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</si>
  <si>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</si>
  <si>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</si>
  <si>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</si>
  <si>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</si>
  <si>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</si>
  <si>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</si>
  <si>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</si>
  <si>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</si>
  <si>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</si>
  <si>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</si>
  <si>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</si>
  <si>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</si>
  <si>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</si>
  <si>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</si>
  <si>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</si>
  <si>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</si>
  <si>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</si>
  <si>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</si>
  <si>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</si>
  <si>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</si>
  <si>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</si>
  <si>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</si>
  <si>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</si>
  <si>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</si>
  <si>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</si>
  <si>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</si>
  <si>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</si>
  <si>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</si>
  <si>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</si>
  <si>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</si>
  <si>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</si>
  <si>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</si>
  <si>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</si>
  <si>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</si>
  <si>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</si>
  <si>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</si>
  <si>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</si>
  <si>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</si>
  <si>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</si>
  <si>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</si>
  <si>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</si>
  <si>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</si>
  <si>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</si>
  <si>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</si>
  <si>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</si>
  <si>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</si>
  <si>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</si>
  <si>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</si>
  <si>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</si>
  <si>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</si>
  <si>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</si>
  <si>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</si>
  <si>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</si>
  <si>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</si>
  <si>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</si>
  <si>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</si>
  <si>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</si>
  <si>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</si>
  <si>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</si>
  <si>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</si>
  <si>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</si>
  <si>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</si>
  <si>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</si>
  <si>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</si>
  <si>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</si>
  <si>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</si>
  <si>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</si>
  <si>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</si>
  <si>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</si>
  <si>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</si>
  <si>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</si>
  <si>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</si>
  <si>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</si>
  <si>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</si>
  <si>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</si>
  <si>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</si>
  <si>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</si>
  <si>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</si>
  <si>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</si>
  <si>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</si>
  <si>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</si>
  <si>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</si>
  <si>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</si>
  <si>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</si>
  <si>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</si>
  <si>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</si>
  <si>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</si>
  <si>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</si>
  <si>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</si>
  <si>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</si>
  <si>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</si>
  <si>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</si>
  <si>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</si>
  <si>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</si>
  <si>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</si>
  <si>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</si>
  <si>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</si>
  <si>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</si>
  <si>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</si>
  <si>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</si>
  <si>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</si>
  <si>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</si>
  <si>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</si>
  <si>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</si>
  <si>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</si>
  <si>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</si>
  <si>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</si>
  <si>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</si>
  <si>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</si>
  <si>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</si>
  <si>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</si>
  <si>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</si>
  <si>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</si>
  <si>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</si>
  <si>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</si>
  <si>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</si>
  <si>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</si>
  <si>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</si>
  <si>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</si>
  <si>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</si>
  <si>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</si>
  <si>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</si>
  <si>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</si>
  <si>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</si>
  <si>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</si>
  <si>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</si>
  <si>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</si>
  <si>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</si>
  <si>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</si>
  <si>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</si>
  <si>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</si>
  <si>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</si>
  <si>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</si>
  <si>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</si>
  <si>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</si>
  <si>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</si>
  <si>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</si>
  <si>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</si>
  <si>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</si>
  <si>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</si>
  <si>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</si>
  <si>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</si>
  <si>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</si>
  <si>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</si>
  <si>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</si>
  <si>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</si>
  <si>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</si>
  <si>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</si>
  <si>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</si>
  <si>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</si>
  <si>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</si>
  <si>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</si>
  <si>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</si>
  <si>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</si>
  <si>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</si>
  <si>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</si>
  <si>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</si>
  <si>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</si>
  <si>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</si>
  <si>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</si>
  <si>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</si>
  <si>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</si>
  <si>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</si>
  <si>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</si>
  <si>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</si>
  <si>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</si>
  <si>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</si>
  <si>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</si>
  <si>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</si>
  <si>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</si>
  <si>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</si>
  <si>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</si>
  <si>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</si>
  <si>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</si>
  <si>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</si>
  <si>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</si>
  <si>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</si>
  <si>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</si>
  <si>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</si>
  <si>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</si>
  <si>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</si>
  <si>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</si>
  <si>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</si>
  <si>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</si>
  <si>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</si>
  <si>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</si>
  <si>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</si>
  <si>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</si>
  <si>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</si>
  <si>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</si>
  <si>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</si>
  <si>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</si>
  <si>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</si>
  <si>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</si>
  <si>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</si>
  <si>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</si>
  <si>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</si>
  <si>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</si>
  <si>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</si>
  <si>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</si>
  <si>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</si>
  <si>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</si>
  <si>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</si>
  <si>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</si>
  <si>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</si>
  <si>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</si>
  <si>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</si>
  <si>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</si>
  <si>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</si>
  <si>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</si>
  <si>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</si>
  <si>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</si>
  <si>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</si>
  <si>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</si>
  <si>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</si>
  <si>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</si>
  <si>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</si>
  <si>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</si>
  <si>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</si>
  <si>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</si>
  <si>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</si>
  <si>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</si>
  <si>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</si>
  <si>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</si>
  <si>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</si>
  <si>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</si>
  <si>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</si>
  <si>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</si>
  <si>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</si>
  <si>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</si>
  <si>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</si>
  <si>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</si>
  <si>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</si>
  <si>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</si>
  <si>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</si>
  <si>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</si>
  <si>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</si>
  <si>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</si>
  <si>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</si>
  <si>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</si>
  <si>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</si>
  <si>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</si>
  <si>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</si>
  <si>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</si>
  <si>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</si>
  <si>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</si>
  <si>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</si>
  <si>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</si>
  <si>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</si>
  <si>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</si>
  <si>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</si>
  <si>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</si>
  <si>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</si>
  <si>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</si>
  <si>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</si>
  <si>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</si>
  <si>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</si>
  <si>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</si>
  <si>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</si>
  <si>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</si>
  <si>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</si>
  <si>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</si>
  <si>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</si>
  <si>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</si>
  <si>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</si>
  <si>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</si>
  <si>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</si>
  <si>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</si>
  <si>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</si>
  <si>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</si>
  <si>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</si>
  <si>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</si>
  <si>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</si>
  <si>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</si>
  <si>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</si>
  <si>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</si>
  <si>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</si>
  <si>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</si>
  <si>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</si>
  <si>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</si>
  <si>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</si>
  <si>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</si>
  <si>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</si>
  <si>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</si>
  <si>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</si>
  <si>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</si>
  <si>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</si>
  <si>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</si>
  <si>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</si>
  <si>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</si>
  <si>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</si>
  <si>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</si>
  <si>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</si>
  <si>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</si>
  <si>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</si>
  <si>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</si>
  <si>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</si>
  <si>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</si>
  <si>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</si>
  <si>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</si>
  <si>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</si>
  <si>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</si>
  <si>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</si>
  <si>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</si>
  <si>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</si>
  <si>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</si>
  <si>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</si>
  <si>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</si>
  <si>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</si>
  <si>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</si>
  <si>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</si>
  <si>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</si>
  <si>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</si>
  <si>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</si>
  <si>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</si>
  <si>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</si>
  <si>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</si>
  <si>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</si>
  <si>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</si>
  <si>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</si>
  <si>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</si>
  <si>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</si>
  <si>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</si>
  <si>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</si>
  <si>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</si>
  <si>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</si>
  <si>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</si>
  <si>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</si>
  <si>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</si>
  <si>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</si>
  <si>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</si>
  <si>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</si>
  <si>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</si>
  <si>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</si>
  <si>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</si>
  <si>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</si>
  <si>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</si>
  <si>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</si>
  <si>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</si>
  <si>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</si>
  <si>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</si>
  <si>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</si>
  <si>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</si>
  <si>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</si>
  <si>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</si>
  <si>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</si>
  <si>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</si>
  <si>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</si>
  <si>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</si>
  <si>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</si>
  <si>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</si>
  <si>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</si>
  <si>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</si>
  <si>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</si>
  <si>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</si>
  <si>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</si>
  <si>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</si>
  <si>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</si>
  <si>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</si>
  <si>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</si>
  <si>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</si>
  <si>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</si>
  <si>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</si>
  <si>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</si>
  <si>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</si>
  <si>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</si>
  <si>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</si>
  <si>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</si>
  <si>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</si>
  <si>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</si>
  <si>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</si>
  <si>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</si>
  <si>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</si>
  <si>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</si>
  <si>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</si>
  <si>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</si>
  <si>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</si>
  <si>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</si>
  <si>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</si>
  <si>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</si>
  <si>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</si>
  <si>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</si>
  <si>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</si>
  <si>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</si>
  <si>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</si>
  <si>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</si>
  <si>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</si>
  <si>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</si>
  <si>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</si>
  <si>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</si>
  <si>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</si>
  <si>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</si>
  <si>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</si>
  <si>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</si>
  <si>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</si>
  <si>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</si>
  <si>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</si>
  <si>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</si>
  <si>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</si>
  <si>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</si>
  <si>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</si>
  <si>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</si>
  <si>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</si>
  <si>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</si>
  <si>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</si>
  <si>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</si>
  <si>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</si>
  <si>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</si>
  <si>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</si>
  <si>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</si>
  <si>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</si>
  <si>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</si>
  <si>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</si>
  <si>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</si>
  <si>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</si>
  <si>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</si>
  <si>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</si>
  <si>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</si>
  <si>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</si>
  <si>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</si>
  <si>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</si>
  <si>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</si>
  <si>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</si>
  <si>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</si>
  <si>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</si>
  <si>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</si>
  <si>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</si>
  <si>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</si>
  <si>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</si>
  <si>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</si>
  <si>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</si>
  <si>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</si>
  <si>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</si>
  <si>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</si>
  <si>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</si>
  <si>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</si>
  <si>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</si>
  <si>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</si>
  <si>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</si>
  <si>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</si>
  <si>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</si>
  <si>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</si>
  <si>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</si>
  <si>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</si>
  <si>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</si>
  <si>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</si>
  <si>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</si>
  <si>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</si>
  <si>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</si>
  <si>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</si>
  <si>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</si>
  <si>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</si>
  <si>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</si>
  <si>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</si>
  <si>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</si>
  <si>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</si>
  <si>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</si>
  <si>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</si>
  <si>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</si>
  <si>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</si>
  <si>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</si>
  <si>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</si>
  <si>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</si>
  <si>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</si>
  <si>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</si>
  <si>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</si>
  <si>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</si>
  <si>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</si>
  <si>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</si>
  <si>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</si>
  <si>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</si>
  <si>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</si>
  <si>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</si>
  <si>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</si>
  <si>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</si>
  <si>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</si>
  <si>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</si>
  <si>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</si>
  <si>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</si>
  <si>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</si>
  <si>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</si>
  <si>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</si>
  <si>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</si>
  <si>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</si>
  <si>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</si>
  <si>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</si>
  <si>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</si>
  <si>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</si>
  <si>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</si>
  <si>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</si>
  <si>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</si>
  <si>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</si>
  <si>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</si>
  <si>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</si>
  <si>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</si>
  <si>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</si>
  <si>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</si>
  <si>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</si>
  <si>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</si>
  <si>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</si>
  <si>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</si>
  <si>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</si>
  <si>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</si>
  <si>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</si>
  <si>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</si>
  <si>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</si>
  <si>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</si>
  <si>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</si>
  <si>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</si>
  <si>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</si>
  <si>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</si>
  <si>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</si>
  <si>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</si>
  <si>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</si>
  <si>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</si>
  <si>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</si>
  <si>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</si>
  <si>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</si>
  <si>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</si>
  <si>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</si>
  <si>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</si>
  <si>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</si>
  <si>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</si>
  <si>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</si>
  <si>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</si>
  <si>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</si>
  <si>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</si>
  <si>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</si>
  <si>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</si>
  <si>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</si>
  <si>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</si>
  <si>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</si>
  <si>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</si>
  <si>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</si>
  <si>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</si>
  <si>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</si>
  <si>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</si>
  <si>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</si>
  <si>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</si>
  <si>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</si>
  <si>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</si>
  <si>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</si>
  <si>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</si>
  <si>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</si>
  <si>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</si>
  <si>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</si>
  <si>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</si>
  <si>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</si>
  <si>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</si>
  <si>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</si>
  <si>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</si>
  <si>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</si>
  <si>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</si>
  <si>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</si>
  <si>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</si>
  <si>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</si>
  <si>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</si>
  <si>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</si>
  <si>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</si>
  <si>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</si>
  <si>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</si>
  <si>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</si>
  <si>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</si>
  <si>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</si>
  <si>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</si>
  <si>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</si>
  <si>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</si>
  <si>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</si>
  <si>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</si>
  <si>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</si>
  <si>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</si>
  <si>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</si>
  <si>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</si>
  <si>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</si>
  <si>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</si>
  <si>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</si>
  <si>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</si>
  <si>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</si>
  <si>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</si>
  <si>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</si>
  <si>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</si>
  <si>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</si>
  <si>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</si>
  <si>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</si>
  <si>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</si>
  <si>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</si>
  <si>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</si>
  <si>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</si>
  <si>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</si>
  <si>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</si>
  <si>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</si>
  <si>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</si>
  <si>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</si>
  <si>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</si>
  <si>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</si>
  <si>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</si>
  <si>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</si>
  <si>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</si>
  <si>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</si>
  <si>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</si>
  <si>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</si>
  <si>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</si>
  <si>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</si>
  <si>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</si>
  <si>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</si>
  <si>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</si>
  <si>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</si>
  <si>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</si>
  <si>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</si>
  <si>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</si>
  <si>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</si>
  <si>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</si>
  <si>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</si>
  <si>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</si>
  <si>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</si>
  <si>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</si>
  <si>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</si>
  <si>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</si>
  <si>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</si>
  <si>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</si>
  <si>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</si>
  <si>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</si>
  <si>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</si>
  <si>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</si>
  <si>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</si>
  <si>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</si>
  <si>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</si>
  <si>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</si>
  <si>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</si>
  <si>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</si>
  <si>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</si>
  <si>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</si>
  <si>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</si>
  <si>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</si>
  <si>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</si>
  <si>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</si>
  <si>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</si>
  <si>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</si>
  <si>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</si>
  <si>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</si>
  <si>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</si>
  <si>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</si>
  <si>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</si>
  <si>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</si>
  <si>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</si>
  <si>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</si>
  <si>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</si>
  <si>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</si>
  <si>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</si>
  <si>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</si>
  <si>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</si>
  <si>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</si>
  <si>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</si>
  <si>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</si>
  <si>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</si>
  <si>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</si>
  <si>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</si>
  <si>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</si>
  <si>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</si>
  <si>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</si>
  <si>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</si>
  <si>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</si>
  <si>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</si>
  <si>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</si>
  <si>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</si>
  <si>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</si>
  <si>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</si>
  <si>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</si>
  <si>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</si>
  <si>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</si>
  <si>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</si>
  <si>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</si>
  <si>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</si>
  <si>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</si>
  <si>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</si>
  <si>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</si>
  <si>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</si>
  <si>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</si>
  <si>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</si>
  <si>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</si>
  <si>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</si>
  <si>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</si>
  <si>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</si>
  <si>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</si>
  <si>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</si>
  <si>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</si>
  <si>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</si>
  <si>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</si>
  <si>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</si>
  <si>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</si>
  <si>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</si>
  <si>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</si>
  <si>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</si>
  <si>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</si>
  <si>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</si>
  <si>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</si>
  <si>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</si>
  <si>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</si>
  <si>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</si>
  <si>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</si>
  <si>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</si>
  <si>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</si>
  <si>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</si>
  <si>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</si>
  <si>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</si>
  <si>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</si>
  <si>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</si>
  <si>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</si>
  <si>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</si>
  <si>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</si>
  <si>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</si>
  <si>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</si>
  <si>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</si>
  <si>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</si>
  <si>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</si>
  <si>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</si>
  <si>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</si>
  <si>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</si>
  <si>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</si>
  <si>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</si>
  <si>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</si>
  <si>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</si>
  <si>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</si>
  <si>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</si>
  <si>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</si>
  <si>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</si>
  <si>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</si>
  <si>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</si>
  <si>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</si>
  <si>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</si>
  <si>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</si>
  <si>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</si>
  <si>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</si>
  <si>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</si>
  <si>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</si>
  <si>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</si>
  <si>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</si>
  <si>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</si>
  <si>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</si>
  <si>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</si>
  <si>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</si>
  <si>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</si>
  <si>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</si>
  <si>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</si>
  <si>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</si>
  <si>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</si>
  <si>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</si>
  <si>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</si>
  <si>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</si>
  <si>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</si>
  <si>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</si>
  <si>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</si>
  <si>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</si>
  <si>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</si>
  <si>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</si>
  <si>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</si>
  <si>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</si>
  <si>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</si>
  <si>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</si>
  <si>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</si>
  <si>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</si>
  <si>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</si>
  <si>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</si>
  <si>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</si>
  <si>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</si>
  <si>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</si>
  <si>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</si>
  <si>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</si>
  <si>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</si>
  <si>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</si>
  <si>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</si>
  <si>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</si>
  <si>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</si>
  <si>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</si>
  <si>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</si>
  <si>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</si>
  <si>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</si>
  <si>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</si>
  <si>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</si>
  <si>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</si>
  <si>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</si>
  <si>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</si>
  <si>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</si>
  <si>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</si>
  <si>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</si>
  <si>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</si>
  <si>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</si>
  <si>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</si>
  <si>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</si>
  <si>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</si>
  <si>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</si>
  <si>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</si>
  <si>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</si>
  <si>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</si>
  <si>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</si>
  <si>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</si>
  <si>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</si>
  <si>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</si>
  <si>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</si>
  <si>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</si>
  <si>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</si>
  <si>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</si>
  <si>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</si>
  <si>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</si>
  <si>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</si>
  <si>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</si>
  <si>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</si>
  <si>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</si>
  <si>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</si>
  <si>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</si>
  <si>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</si>
  <si>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</si>
  <si>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</si>
  <si>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</si>
  <si>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</si>
  <si>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</si>
  <si>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</si>
  <si>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</si>
  <si>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</si>
  <si>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</si>
  <si>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</si>
  <si>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</si>
  <si>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</si>
  <si>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</si>
  <si>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</si>
  <si>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</si>
  <si>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</si>
  <si>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</si>
  <si>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</si>
  <si>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</si>
  <si>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</si>
  <si>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</si>
  <si>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</si>
  <si>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</si>
  <si>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</si>
  <si>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</si>
  <si>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</si>
  <si>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</si>
  <si>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</si>
  <si>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</si>
  <si>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</si>
  <si>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</si>
  <si>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</si>
  <si>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</si>
  <si>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</si>
  <si>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</si>
  <si>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</si>
  <si>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</si>
  <si>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</si>
  <si>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</si>
  <si>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</si>
  <si>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</si>
  <si>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</si>
  <si>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</si>
  <si>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</si>
  <si>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</si>
  <si>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</si>
  <si>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</si>
  <si>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</si>
  <si>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</si>
  <si>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</si>
  <si>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</si>
  <si>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</si>
  <si>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</si>
  <si>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</si>
  <si>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</si>
  <si>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</si>
  <si>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</si>
  <si>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</si>
  <si>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</si>
  <si>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</si>
  <si>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</si>
  <si>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</si>
  <si>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</si>
  <si>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</si>
  <si>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</si>
  <si>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</si>
  <si>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</si>
  <si>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</si>
  <si>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</si>
  <si>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</si>
  <si>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</si>
  <si>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</si>
  <si>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</si>
  <si>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</si>
  <si>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</si>
  <si>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</si>
  <si>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</si>
  <si>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</si>
  <si>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</si>
  <si>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</si>
  <si>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</si>
  <si>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</si>
  <si>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</si>
  <si>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</si>
  <si>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</si>
  <si>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</si>
  <si>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</si>
  <si>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</si>
  <si>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</si>
  <si>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</si>
  <si>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</si>
  <si>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</si>
  <si>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</si>
  <si>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</si>
  <si>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</si>
  <si>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</si>
  <si>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</si>
  <si>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</si>
  <si>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</si>
  <si>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</si>
  <si>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</si>
  <si>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</si>
  <si>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</si>
  <si>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</si>
  <si>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</si>
  <si>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</si>
  <si>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</si>
  <si>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</si>
  <si>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</si>
  <si>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</si>
  <si>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</si>
  <si>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</si>
  <si>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</si>
  <si>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</si>
  <si>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</si>
  <si>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</si>
  <si>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</si>
  <si>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</si>
  <si>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</si>
  <si>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</si>
  <si>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</si>
  <si>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</si>
  <si>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</si>
  <si>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</si>
  <si>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</si>
  <si>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</si>
  <si>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</si>
  <si>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</si>
  <si>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</si>
  <si>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</si>
  <si>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</si>
  <si>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</si>
  <si>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</si>
  <si>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</si>
  <si>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</si>
  <si>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</si>
  <si>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</si>
  <si>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</si>
  <si>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</si>
  <si>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</si>
  <si>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</si>
  <si>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</si>
  <si>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</si>
  <si>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</si>
  <si>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</si>
  <si>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</si>
  <si>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</si>
  <si>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</si>
  <si>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</si>
  <si>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</si>
  <si>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</si>
  <si>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</si>
  <si>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</si>
  <si>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</si>
  <si>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</si>
  <si>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</si>
  <si>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</si>
  <si>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</si>
  <si>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</si>
  <si>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</si>
  <si>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</si>
  <si>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</si>
  <si>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</si>
  <si>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</si>
  <si>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</si>
  <si>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</si>
  <si>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</si>
  <si>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</si>
  <si>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</si>
  <si>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</si>
  <si>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</si>
  <si>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</si>
  <si>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</si>
  <si>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</si>
  <si>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</si>
  <si>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</si>
  <si>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</si>
  <si>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</si>
  <si>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</si>
  <si>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</si>
  <si>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</si>
  <si>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</si>
  <si>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</si>
  <si>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</si>
  <si>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</si>
  <si>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</si>
  <si>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</si>
  <si>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</si>
  <si>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</si>
  <si>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</si>
  <si>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</si>
  <si>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</si>
  <si>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</si>
  <si>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</si>
  <si>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</si>
  <si>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</si>
  <si>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</si>
  <si>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</si>
  <si>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</si>
  <si>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</si>
  <si>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</si>
  <si>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</si>
  <si>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</si>
  <si>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</si>
  <si>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</si>
  <si>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</si>
  <si>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</si>
  <si>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</si>
  <si>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</si>
  <si>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</si>
  <si>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</si>
  <si>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</si>
  <si>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</si>
  <si>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</si>
  <si>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</si>
  <si>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</si>
  <si>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</si>
  <si>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</si>
  <si>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</si>
  <si>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</si>
  <si>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</si>
  <si>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</si>
  <si>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</si>
  <si>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</si>
  <si>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</si>
  <si>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</si>
  <si>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</si>
  <si>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</si>
  <si>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</si>
  <si>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</si>
  <si>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</si>
  <si>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</si>
  <si>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</si>
  <si>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</si>
  <si>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</si>
  <si>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</si>
  <si>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</si>
  <si>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</si>
  <si>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</si>
  <si>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</si>
  <si>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</si>
  <si>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</si>
  <si>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</si>
  <si>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</si>
  <si>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</si>
  <si>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</si>
  <si>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</si>
  <si>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</si>
  <si>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</si>
  <si>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</si>
  <si>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</si>
  <si>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</si>
  <si>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</si>
  <si>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</si>
  <si>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</si>
  <si>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</si>
  <si>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</si>
  <si>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</si>
  <si>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</si>
  <si>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</si>
  <si>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</si>
  <si>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</si>
  <si>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</si>
  <si>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</si>
  <si>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</si>
  <si>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</si>
  <si>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</si>
  <si>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</si>
  <si>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</si>
  <si>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</si>
  <si>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</si>
  <si>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</si>
  <si>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</si>
  <si>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</si>
  <si>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</si>
  <si>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</si>
  <si>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</si>
  <si>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</si>
  <si>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</si>
  <si>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</si>
  <si>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</si>
  <si>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</si>
  <si>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</si>
  <si>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</si>
  <si>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</si>
  <si>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</si>
  <si>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</si>
  <si>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</si>
  <si>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</si>
  <si>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</si>
  <si>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</si>
  <si>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</si>
  <si>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</si>
  <si>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</si>
  <si>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</si>
  <si>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</si>
  <si>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</si>
  <si>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</si>
  <si>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</si>
  <si>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</si>
  <si>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</si>
  <si>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</si>
  <si>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</si>
  <si>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</si>
  <si>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</si>
  <si>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</si>
  <si>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</si>
  <si>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</si>
  <si>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</si>
  <si>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</si>
  <si>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</si>
  <si>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</si>
  <si>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</si>
  <si>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</si>
  <si>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</si>
  <si>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</si>
  <si>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</si>
  <si>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</si>
  <si>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</si>
  <si>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</si>
  <si>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</si>
  <si>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</si>
  <si>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</si>
  <si>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</si>
  <si>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</si>
  <si>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</si>
  <si>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</si>
  <si>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</si>
  <si>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</si>
  <si>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</si>
  <si>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</si>
  <si>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</si>
  <si>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</si>
  <si>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</si>
  <si>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</si>
  <si>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</si>
  <si>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</si>
  <si>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</si>
  <si>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</si>
  <si>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</si>
  <si>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</si>
  <si>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</si>
  <si>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</si>
  <si>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</si>
  <si>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</si>
  <si>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</si>
  <si>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</si>
  <si>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</si>
  <si>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</si>
  <si>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</si>
  <si>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</si>
  <si>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</si>
  <si>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</si>
  <si>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</si>
  <si>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</si>
  <si>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</si>
  <si>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</si>
  <si>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</si>
  <si>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</si>
  <si>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</si>
  <si>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</si>
  <si>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</si>
  <si>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</si>
  <si>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</si>
  <si>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</si>
  <si>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</si>
  <si>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</si>
  <si>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</si>
  <si>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</si>
  <si>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</si>
  <si>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</si>
  <si>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</si>
  <si>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</si>
  <si>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</si>
  <si>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</si>
  <si>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</si>
  <si>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</si>
  <si>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</si>
  <si>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</si>
  <si>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</si>
  <si>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</si>
  <si>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</si>
  <si>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</si>
  <si>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</si>
  <si>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</si>
  <si>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</si>
  <si>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</si>
  <si>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</si>
  <si>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</si>
  <si>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</si>
  <si>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</si>
  <si>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</si>
  <si>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</si>
  <si>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</si>
  <si>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</si>
  <si>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</si>
  <si>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</si>
  <si>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</si>
  <si>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</si>
  <si>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</si>
  <si>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</si>
  <si>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</si>
  <si>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</si>
  <si>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</si>
  <si>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</si>
  <si>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</si>
  <si>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</si>
  <si>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</si>
  <si>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</si>
  <si>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</si>
  <si>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</si>
  <si>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</si>
  <si>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</si>
  <si>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</si>
  <si>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</si>
  <si>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</si>
  <si>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</si>
  <si>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</si>
  <si>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</si>
  <si>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</si>
  <si>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</si>
  <si>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</si>
  <si>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</si>
  <si>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</si>
  <si>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</si>
  <si>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</si>
  <si>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</si>
  <si>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</si>
  <si>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</si>
  <si>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</si>
  <si>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</si>
  <si>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</si>
  <si>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</si>
  <si>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</si>
  <si>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</si>
  <si>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</si>
  <si>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</si>
  <si>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</si>
  <si>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</si>
  <si>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</si>
  <si>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</si>
  <si>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</si>
  <si>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</si>
  <si>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</si>
  <si>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</si>
  <si>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</si>
  <si>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</si>
  <si>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</si>
  <si>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</si>
  <si>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</si>
  <si>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</si>
  <si>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</si>
  <si>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</si>
  <si>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</si>
  <si>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</si>
  <si>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</si>
  <si>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</si>
  <si>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</si>
  <si>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</si>
  <si>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</si>
  <si>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</si>
  <si>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</si>
  <si>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</si>
  <si>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</si>
  <si>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</si>
  <si>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</si>
  <si>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</si>
  <si>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</si>
  <si>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</si>
  <si>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</si>
  <si>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</si>
  <si>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</si>
  <si>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</si>
  <si>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</si>
  <si>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</si>
  <si>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</si>
  <si>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</si>
  <si>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</si>
  <si>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</si>
  <si>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</si>
  <si>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</si>
  <si>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</si>
  <si>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</si>
  <si>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</si>
  <si>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</si>
  <si>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</si>
  <si>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</si>
  <si>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</si>
  <si>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</si>
  <si>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</si>
  <si>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</si>
  <si>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</si>
  <si>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</si>
  <si>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</si>
  <si>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</si>
  <si>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</si>
  <si>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</si>
  <si>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</si>
  <si>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</si>
  <si>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</si>
  <si>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</si>
  <si>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</si>
  <si>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</si>
  <si>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</si>
  <si>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</si>
  <si>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</si>
  <si>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</si>
  <si>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</si>
  <si>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</si>
  <si>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</si>
  <si>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</si>
  <si>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</si>
  <si>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</si>
  <si>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</si>
  <si>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</si>
  <si>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</si>
  <si>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</si>
  <si>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</si>
  <si>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</si>
  <si>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</si>
  <si>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</si>
  <si>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</si>
  <si>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</si>
  <si>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</si>
  <si>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</si>
  <si>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</si>
  <si>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</si>
  <si>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</si>
  <si>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</si>
  <si>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</si>
  <si>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</si>
  <si>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</si>
  <si>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</si>
  <si>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</si>
  <si>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</si>
  <si>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</si>
  <si>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</si>
  <si>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</si>
  <si>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</si>
  <si>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</si>
  <si>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</si>
  <si>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</si>
  <si>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</si>
  <si>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</si>
  <si>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</si>
  <si>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</si>
  <si>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</si>
  <si>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</si>
  <si>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</si>
  <si>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</si>
  <si>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</si>
  <si>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</si>
  <si>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</si>
  <si>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</si>
  <si>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</si>
  <si>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</si>
  <si>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</si>
  <si>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</si>
  <si>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</si>
  <si>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</si>
  <si>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</si>
  <si>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</si>
  <si>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</si>
  <si>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</si>
  <si>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</si>
  <si>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</si>
  <si>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</si>
  <si>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</si>
  <si>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</si>
  <si>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</si>
  <si>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</si>
  <si>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</si>
  <si>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</si>
  <si>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</si>
  <si>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</si>
  <si>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</si>
  <si>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</si>
  <si>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</si>
  <si>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</si>
  <si>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</si>
  <si>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</si>
  <si>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</si>
  <si>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</si>
  <si>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</si>
  <si>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</si>
  <si>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</si>
  <si>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</si>
  <si>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</si>
  <si>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</si>
  <si>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</si>
  <si>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</si>
  <si>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</si>
  <si>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</si>
  <si>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</si>
  <si>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</si>
  <si>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</si>
  <si>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</si>
  <si>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</si>
  <si>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</si>
  <si>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</si>
  <si>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</si>
  <si>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</si>
  <si>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</si>
  <si>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</si>
  <si>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</si>
  <si>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</si>
  <si>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</si>
  <si>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</si>
  <si>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</si>
  <si>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</si>
  <si>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</si>
  <si>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</si>
  <si>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</si>
  <si>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</si>
  <si>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</si>
  <si>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</si>
  <si>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</si>
  <si>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</si>
  <si>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</si>
  <si>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</si>
  <si>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</si>
  <si>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</si>
  <si>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</si>
  <si>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</si>
  <si>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</si>
  <si>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</si>
  <si>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</si>
  <si>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</si>
  <si>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</si>
  <si>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</si>
  <si>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</si>
  <si>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</si>
  <si>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</si>
  <si>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</si>
  <si>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</si>
  <si>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</si>
  <si>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</si>
  <si>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</si>
  <si>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</si>
  <si>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</si>
  <si>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</si>
  <si>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</si>
  <si>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</si>
  <si>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</si>
  <si>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</si>
  <si>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</si>
  <si>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</si>
  <si>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</si>
  <si>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</si>
  <si>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</si>
  <si>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</si>
  <si>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</si>
  <si>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</si>
  <si>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</si>
  <si>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</si>
  <si>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</si>
  <si>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</si>
  <si>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</si>
  <si>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</si>
  <si>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</si>
  <si>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</si>
  <si>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</si>
  <si>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</si>
  <si>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</si>
  <si>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</si>
  <si>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</si>
  <si>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</si>
  <si>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</si>
  <si>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</si>
  <si>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</si>
  <si>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</si>
  <si>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</si>
  <si>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</si>
  <si>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</si>
  <si>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</si>
  <si>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</si>
  <si>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</si>
  <si>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</si>
  <si>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</si>
  <si>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</si>
  <si>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</si>
  <si>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</si>
  <si>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</si>
  <si>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</si>
  <si>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</si>
  <si>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</si>
  <si>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</si>
  <si>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</si>
  <si>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</si>
  <si>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</si>
  <si>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</si>
  <si>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</si>
  <si>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</si>
  <si>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</si>
  <si>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</si>
  <si>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</si>
  <si>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</si>
  <si>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</si>
  <si>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</si>
  <si>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</si>
  <si>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</si>
  <si>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</si>
  <si>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</si>
  <si>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</si>
  <si>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</si>
  <si>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</si>
  <si>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</si>
  <si>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</si>
  <si>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</si>
  <si>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</si>
  <si>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</si>
  <si>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</si>
  <si>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</si>
  <si>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</si>
  <si>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</si>
  <si>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</si>
  <si>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</si>
  <si>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</si>
  <si>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</si>
  <si>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</si>
  <si>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</si>
  <si>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</si>
  <si>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</si>
  <si>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</si>
  <si>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</si>
  <si>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</si>
  <si>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</si>
  <si>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</si>
  <si>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</si>
  <si>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</si>
  <si>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</si>
  <si>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</si>
  <si>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</si>
  <si>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</si>
  <si>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</si>
  <si>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</si>
  <si>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</si>
  <si>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</si>
  <si>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</si>
  <si>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</si>
  <si>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</si>
  <si>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</si>
  <si>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</si>
  <si>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</si>
  <si>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</si>
  <si>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</si>
  <si>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</si>
  <si>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</si>
  <si>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</si>
  <si>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</si>
  <si>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</si>
  <si>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</si>
  <si>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</si>
  <si>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</si>
  <si>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</si>
  <si>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</si>
  <si>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</si>
  <si>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</si>
  <si>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</si>
  <si>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</si>
  <si>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</si>
  <si>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</si>
  <si>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</si>
  <si>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</si>
  <si>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</si>
  <si>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</si>
  <si>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</si>
  <si>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</si>
  <si>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</si>
  <si>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</si>
  <si>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</si>
  <si>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</si>
  <si>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</si>
  <si>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</si>
  <si>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</si>
  <si>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</si>
  <si>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</si>
  <si>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</si>
  <si>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</si>
  <si>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</si>
  <si>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</si>
  <si>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</si>
  <si>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</si>
  <si>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</si>
  <si>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</si>
  <si>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</si>
  <si>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</si>
  <si>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</si>
  <si>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</si>
  <si>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</si>
  <si>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</si>
  <si>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</si>
  <si>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</si>
  <si>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</si>
  <si>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</si>
  <si>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</si>
  <si>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</si>
  <si>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</si>
  <si>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</si>
  <si>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</si>
  <si>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</si>
  <si>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</si>
  <si>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</si>
  <si>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</si>
  <si>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</si>
  <si>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</si>
  <si>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</si>
  <si>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</si>
  <si>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</si>
  <si>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</si>
  <si>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</si>
  <si>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</si>
  <si>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</si>
  <si>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</si>
  <si>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</si>
  <si>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</si>
  <si>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</si>
  <si>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</si>
  <si>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</si>
  <si>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</si>
  <si>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</si>
  <si>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</si>
  <si>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</si>
  <si>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</si>
  <si>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</si>
  <si>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</si>
  <si>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</si>
  <si>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</si>
  <si>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</si>
  <si>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</si>
  <si>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</si>
  <si>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</si>
  <si>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</si>
  <si>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</si>
  <si>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</si>
  <si>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</si>
  <si>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</si>
  <si>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</si>
  <si>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</si>
  <si>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</si>
  <si>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</si>
  <si>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</si>
  <si>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</si>
  <si>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</si>
  <si>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</si>
  <si>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</si>
  <si>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</si>
  <si>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</si>
  <si>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</si>
  <si>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</si>
  <si>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</si>
  <si>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</si>
  <si>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</si>
  <si>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</si>
  <si>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</si>
  <si>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</si>
  <si>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</si>
  <si>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</si>
  <si>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</si>
  <si>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</si>
  <si>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</si>
  <si>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</si>
  <si>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</si>
  <si>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</si>
  <si>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</si>
  <si>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</si>
  <si>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</si>
  <si>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</si>
  <si>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</si>
  <si>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</si>
  <si>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</si>
  <si>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</si>
  <si>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</si>
  <si>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</si>
  <si>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</si>
  <si>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</si>
  <si>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</si>
  <si>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</si>
  <si>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</si>
  <si>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</si>
  <si>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</si>
  <si>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</si>
  <si>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</si>
  <si>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</si>
  <si>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</si>
  <si>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</si>
  <si>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</si>
  <si>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</si>
  <si>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</si>
  <si>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</si>
  <si>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</si>
  <si>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</si>
  <si>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</si>
  <si>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</si>
  <si>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</si>
  <si>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</si>
  <si>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</si>
  <si>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</si>
  <si>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</si>
  <si>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</si>
  <si>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</si>
  <si>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</si>
  <si>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</si>
  <si>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</si>
  <si>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</si>
  <si>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</si>
  <si>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</si>
  <si>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</si>
  <si>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</si>
  <si>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</si>
  <si>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</si>
  <si>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</si>
  <si>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</si>
  <si>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</si>
  <si>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</si>
  <si>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</si>
  <si>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</si>
  <si>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</si>
  <si>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</si>
  <si>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</si>
  <si>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</si>
  <si>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</si>
  <si>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</si>
  <si>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</si>
  <si>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</si>
  <si>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</si>
  <si>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</si>
  <si>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</si>
  <si>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</si>
  <si>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</si>
  <si>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</si>
  <si>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</si>
  <si>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</si>
  <si>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</si>
  <si>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</si>
  <si>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</si>
  <si>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</si>
  <si>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</si>
  <si>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</si>
  <si>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</si>
  <si>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</si>
  <si>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</si>
  <si>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</si>
  <si>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</si>
  <si>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</si>
  <si>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</si>
  <si>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</si>
  <si>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</si>
  <si>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</si>
  <si>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</si>
  <si>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</si>
  <si>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</si>
  <si>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</si>
  <si>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</si>
  <si>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</si>
  <si>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</si>
  <si>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</si>
  <si>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</si>
  <si>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</si>
  <si>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</si>
  <si>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</si>
  <si>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</si>
  <si>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</si>
  <si>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</si>
  <si>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</si>
  <si>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</si>
  <si>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</si>
  <si>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</si>
  <si>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</si>
  <si>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</si>
  <si>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</si>
  <si>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</si>
  <si>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</si>
  <si>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</si>
  <si>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</si>
  <si>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</si>
  <si>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</si>
  <si>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</si>
  <si>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</si>
  <si>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</si>
  <si>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</si>
  <si>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</si>
  <si>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</si>
  <si>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</si>
  <si>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</si>
  <si>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</si>
  <si>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</si>
  <si>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</si>
  <si>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</si>
  <si>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</si>
  <si>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</si>
  <si>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</si>
  <si>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</si>
  <si>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</si>
  <si>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</si>
  <si>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</si>
  <si>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</si>
  <si>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</si>
  <si>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</si>
  <si>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</si>
  <si>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</si>
  <si>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</si>
  <si>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</si>
  <si>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</si>
  <si>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</si>
  <si>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</si>
  <si>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</si>
  <si>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</si>
  <si>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</si>
  <si>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</si>
  <si>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</si>
  <si>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</si>
  <si>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</si>
  <si>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</si>
  <si>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</si>
  <si>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</si>
  <si>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</si>
  <si>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</si>
  <si>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</si>
  <si>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</si>
  <si>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</si>
  <si>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</si>
  <si>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</si>
  <si>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</si>
  <si>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</si>
  <si>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</si>
  <si>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</si>
  <si>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</si>
  <si>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</si>
  <si>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</si>
  <si>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</si>
  <si>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</si>
  <si>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</si>
  <si>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</si>
  <si>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</si>
  <si>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</si>
  <si>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</si>
  <si>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</si>
  <si>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</si>
  <si>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</si>
  <si>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</si>
  <si>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</si>
  <si>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</si>
  <si>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</si>
  <si>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</si>
  <si>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</si>
  <si>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</si>
  <si>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</si>
  <si>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</si>
  <si>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</si>
  <si>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</si>
  <si>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</si>
  <si>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</si>
  <si>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</si>
  <si>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</si>
  <si>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</si>
  <si>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</si>
  <si>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</si>
  <si>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</si>
  <si>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</si>
  <si>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</si>
  <si>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</si>
  <si>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</si>
  <si>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</si>
  <si>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</si>
  <si>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</si>
  <si>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</si>
  <si>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</si>
  <si>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</si>
  <si>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</si>
  <si>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</si>
  <si>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</si>
  <si>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</si>
  <si>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</si>
  <si>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</si>
  <si>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</si>
  <si>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</si>
  <si>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</si>
  <si>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</si>
  <si>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</si>
  <si>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</si>
  <si>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</si>
  <si>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</si>
  <si>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</si>
  <si>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</si>
  <si>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</si>
  <si>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</si>
  <si>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</si>
  <si>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</si>
  <si>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</si>
  <si>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</si>
  <si>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</si>
  <si>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</si>
  <si>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</si>
  <si>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</si>
  <si>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</si>
  <si>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</si>
  <si>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</si>
  <si>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</si>
  <si>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</si>
  <si>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</si>
  <si>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</si>
  <si>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</si>
  <si>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</si>
  <si>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</si>
  <si>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</si>
  <si>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</si>
  <si>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</si>
  <si>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</si>
  <si>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</si>
  <si>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</si>
  <si>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</si>
  <si>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</si>
  <si>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</si>
  <si>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</si>
  <si>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</si>
  <si>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</si>
  <si>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</si>
  <si>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</si>
  <si>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</si>
  <si>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</si>
  <si>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</si>
  <si>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</si>
  <si>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</si>
  <si>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</si>
  <si>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</si>
  <si>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</si>
  <si>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</si>
  <si>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</si>
  <si>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</si>
  <si>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</si>
  <si>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</si>
  <si>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</si>
  <si>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</si>
  <si>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</si>
  <si>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</si>
  <si>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</si>
  <si>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</si>
  <si>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</si>
  <si>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</si>
  <si>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</si>
  <si>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</si>
  <si>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</si>
  <si>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</si>
  <si>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</si>
  <si>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</si>
  <si>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</si>
  <si>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</si>
  <si>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</si>
  <si>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</si>
  <si>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</si>
  <si>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</si>
  <si>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</si>
  <si>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</si>
  <si>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</si>
  <si>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</si>
  <si>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</si>
  <si>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</si>
  <si>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</si>
  <si>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</si>
  <si>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</si>
  <si>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</si>
  <si>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</si>
  <si>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</si>
  <si>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</si>
  <si>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</si>
  <si>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</si>
  <si>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</si>
  <si>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</si>
  <si>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</si>
  <si>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</si>
  <si>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</si>
  <si>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</si>
  <si>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</si>
  <si>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</si>
  <si>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</si>
  <si>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</si>
  <si>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</si>
  <si>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</si>
  <si>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</si>
  <si>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</si>
  <si>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</si>
  <si>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</si>
  <si>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</si>
  <si>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</si>
  <si>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</si>
  <si>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</si>
  <si>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</si>
  <si>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</si>
  <si>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</si>
  <si>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</si>
  <si>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</si>
  <si>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</si>
  <si>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</si>
  <si>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</si>
  <si>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</si>
  <si>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</si>
  <si>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</si>
  <si>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</si>
  <si>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</si>
  <si>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</si>
  <si>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</si>
  <si>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</si>
  <si>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</si>
  <si>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</si>
  <si>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</si>
  <si>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</si>
  <si>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</si>
  <si>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</si>
  <si>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</si>
  <si>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</si>
  <si>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</si>
  <si>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</si>
  <si>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</si>
  <si>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</si>
  <si>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</si>
  <si>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</si>
  <si>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</si>
  <si>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</si>
  <si>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</si>
  <si>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</si>
  <si>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</si>
  <si>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</si>
  <si>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</si>
  <si>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</si>
  <si>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</si>
  <si>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</si>
  <si>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</si>
  <si>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</si>
  <si>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</si>
  <si>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</si>
  <si>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</si>
  <si>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</si>
  <si>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</si>
  <si>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</si>
  <si>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</si>
  <si>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</si>
  <si>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</si>
  <si>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</si>
  <si>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</si>
  <si>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</si>
  <si>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</si>
  <si>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</si>
  <si>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</si>
  <si>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</si>
  <si>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</si>
  <si>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</si>
  <si>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</si>
  <si>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</si>
  <si>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</si>
  <si>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</si>
  <si>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</si>
  <si>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</si>
  <si>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</si>
  <si>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</si>
  <si>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</si>
  <si>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</si>
  <si>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</si>
  <si>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</si>
  <si>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</si>
  <si>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</si>
  <si>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</si>
  <si>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</si>
  <si>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</si>
  <si>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</si>
  <si>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</si>
  <si>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</si>
  <si>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</si>
  <si>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</si>
  <si>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</si>
  <si>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</si>
  <si>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</si>
  <si>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</si>
  <si>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</si>
  <si>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</si>
  <si>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</si>
  <si>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</si>
  <si>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</si>
  <si>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</si>
  <si>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</si>
  <si>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</si>
  <si>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</si>
  <si>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</si>
  <si>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</si>
  <si>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</si>
  <si>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</si>
  <si>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</si>
  <si>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</si>
  <si>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</si>
  <si>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</si>
  <si>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</si>
  <si>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</si>
  <si>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</si>
  <si>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</si>
  <si>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</si>
  <si>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</si>
  <si>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</si>
  <si>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</si>
  <si>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</si>
  <si>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</si>
  <si>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</si>
  <si>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</si>
  <si>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</si>
  <si>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</si>
  <si>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</si>
  <si>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</si>
  <si>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</si>
  <si>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</si>
  <si>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</si>
  <si>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</si>
  <si>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</si>
  <si>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</si>
  <si>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</si>
  <si>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</si>
  <si>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</si>
  <si>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</si>
  <si>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</si>
  <si>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</si>
  <si>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</si>
  <si>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</si>
  <si>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</si>
  <si>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</si>
  <si>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</si>
  <si>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</si>
  <si>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</si>
  <si>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</si>
  <si>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</si>
  <si>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</si>
  <si>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</si>
  <si>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</si>
  <si>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</si>
  <si>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</si>
  <si>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</si>
  <si>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</si>
  <si>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</si>
  <si>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</si>
  <si>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</si>
  <si>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</si>
  <si>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</si>
  <si>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</si>
  <si>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</si>
  <si>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</si>
  <si>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</si>
  <si>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</si>
  <si>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</si>
  <si>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</si>
  <si>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</si>
  <si>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</si>
  <si>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</si>
  <si>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</si>
  <si>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</si>
  <si>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</si>
  <si>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</si>
  <si>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</si>
  <si>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</si>
  <si>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</si>
  <si>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</si>
  <si>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</si>
  <si>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</si>
  <si>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</si>
  <si>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</si>
  <si>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</si>
  <si>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</si>
  <si>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</si>
  <si>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</si>
  <si>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</si>
  <si>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</si>
  <si>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</si>
  <si>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</si>
  <si>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</si>
  <si>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</si>
  <si>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</si>
  <si>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</si>
  <si>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</si>
  <si>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</si>
  <si>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</si>
  <si>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</si>
  <si>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</si>
  <si>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</si>
  <si>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</si>
  <si>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</si>
  <si>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</si>
  <si>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</si>
  <si>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</si>
  <si>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</si>
  <si>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</si>
  <si>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</si>
  <si>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</si>
  <si>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</si>
  <si>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</si>
  <si>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</si>
  <si>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</si>
  <si>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</si>
  <si>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</si>
  <si>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</si>
  <si>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</si>
  <si>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</si>
  <si>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</si>
  <si>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</si>
  <si>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</si>
  <si>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</si>
  <si>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</si>
  <si>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</si>
  <si>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</si>
  <si>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</si>
  <si>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</si>
  <si>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</si>
  <si>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</si>
  <si>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</si>
  <si>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</si>
  <si>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</si>
  <si>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</si>
  <si>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</si>
  <si>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</si>
  <si>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</si>
  <si>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</si>
  <si>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</si>
  <si>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</si>
  <si>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</si>
  <si>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</si>
  <si>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</si>
  <si>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</si>
  <si>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</si>
  <si>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</si>
  <si>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</si>
  <si>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</si>
  <si>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</si>
  <si>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</si>
  <si>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</si>
  <si>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</si>
  <si>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</si>
  <si>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</si>
  <si>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</si>
  <si>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</si>
  <si>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</si>
  <si>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</si>
  <si>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</si>
  <si>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</si>
  <si>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</si>
  <si>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</si>
  <si>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</si>
  <si>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</si>
  <si>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</si>
  <si>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</si>
  <si>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</si>
  <si>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</si>
  <si>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</si>
  <si>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</si>
  <si>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</si>
  <si>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</si>
  <si>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</si>
  <si>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</si>
  <si>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</si>
  <si>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</si>
  <si>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</si>
  <si>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</si>
  <si>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</si>
  <si>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</si>
  <si>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</si>
  <si>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</si>
  <si>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</si>
  <si>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</si>
  <si>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</si>
  <si>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</si>
  <si>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</si>
  <si>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</si>
  <si>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</si>
  <si>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</si>
  <si>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</si>
  <si>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</si>
  <si>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</si>
  <si>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</si>
  <si>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</si>
  <si>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</si>
  <si>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</si>
  <si>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</si>
  <si>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</si>
  <si>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</si>
  <si>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</si>
  <si>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</si>
  <si>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</si>
  <si>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</si>
  <si>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</si>
  <si>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</si>
  <si>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</si>
  <si>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</si>
  <si>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</si>
  <si>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</si>
  <si>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</si>
  <si>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</si>
  <si>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</si>
  <si>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</si>
  <si>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</si>
  <si>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</si>
  <si>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</si>
  <si>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</si>
  <si>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</si>
  <si>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</si>
  <si>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</si>
  <si>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</si>
  <si>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</si>
  <si>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</si>
  <si>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</si>
  <si>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</si>
  <si>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</si>
  <si>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</si>
  <si>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</si>
  <si>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</si>
  <si>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</si>
  <si>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</si>
  <si>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</si>
  <si>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</si>
  <si>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</si>
  <si>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</si>
  <si>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</si>
  <si>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</si>
  <si>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</si>
  <si>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</si>
  <si>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</si>
  <si>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</si>
  <si>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</si>
  <si>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</si>
  <si>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</si>
  <si>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</si>
  <si>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</si>
  <si>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</si>
  <si>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</si>
  <si>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</si>
  <si>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</si>
  <si>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</si>
  <si>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</si>
  <si>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</si>
  <si>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</si>
  <si>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</si>
  <si>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</si>
  <si>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</si>
  <si>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</si>
  <si>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</si>
  <si>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</si>
  <si>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</si>
  <si>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</si>
  <si>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</si>
  <si>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</si>
  <si>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</si>
  <si>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</si>
  <si>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</si>
  <si>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</si>
  <si>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</si>
  <si>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</si>
  <si>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</si>
  <si>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</si>
  <si>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</si>
  <si>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</si>
  <si>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</si>
  <si>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</si>
  <si>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</si>
  <si>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</si>
  <si>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</si>
  <si>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</si>
  <si>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</si>
  <si>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</si>
  <si>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</si>
  <si>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</si>
  <si>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</si>
  <si>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</si>
  <si>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</si>
  <si>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</si>
  <si>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</si>
  <si>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</si>
  <si>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</si>
  <si>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</si>
  <si>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</si>
  <si>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</si>
  <si>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</si>
  <si>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</si>
  <si>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</si>
  <si>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</si>
  <si>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</si>
  <si>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</si>
  <si>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</si>
  <si>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</si>
  <si>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</si>
  <si>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</si>
  <si>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</si>
  <si>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</si>
  <si>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</si>
  <si>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</si>
  <si>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</si>
  <si>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</si>
  <si>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</si>
  <si>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</si>
  <si>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</si>
  <si>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</si>
  <si>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</si>
  <si>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</si>
  <si>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</si>
  <si>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</si>
  <si>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</si>
  <si>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</si>
  <si>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</si>
  <si>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</si>
  <si>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</si>
  <si>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</si>
  <si>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</si>
  <si>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</si>
  <si>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</si>
  <si>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</si>
  <si>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</si>
  <si>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</si>
  <si>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</si>
  <si>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</si>
  <si>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</si>
  <si>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</si>
  <si>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</si>
  <si>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</si>
  <si>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</si>
  <si>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</si>
  <si>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</si>
  <si>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</si>
  <si>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</si>
  <si>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</si>
  <si>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</si>
  <si>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</si>
  <si>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</si>
  <si>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</si>
  <si>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</si>
  <si>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</si>
  <si>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</si>
  <si>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</si>
  <si>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</si>
  <si>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</si>
  <si>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</si>
  <si>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</si>
  <si>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</si>
  <si>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</si>
  <si>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</si>
  <si>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</si>
  <si>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</si>
  <si>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</si>
  <si>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</si>
  <si>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</si>
  <si>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</si>
  <si>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</si>
  <si>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</si>
  <si>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</si>
  <si>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</si>
  <si>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</si>
  <si>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</si>
  <si>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</si>
  <si>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</si>
  <si>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</si>
  <si>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</si>
  <si>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</si>
  <si>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</si>
  <si>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</si>
  <si>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</si>
  <si>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</si>
  <si>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</si>
  <si>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</si>
  <si>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</si>
  <si>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</si>
  <si>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</si>
  <si>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</si>
  <si>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</si>
  <si>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</si>
  <si>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</si>
  <si>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</si>
  <si>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</si>
  <si>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</si>
  <si>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</si>
  <si>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</si>
  <si>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</si>
  <si>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</si>
  <si>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</si>
  <si>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</si>
  <si>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</si>
  <si>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</si>
  <si>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</si>
  <si>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</si>
  <si>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</si>
  <si>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</si>
  <si>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</si>
  <si>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</si>
  <si>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</si>
  <si>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</si>
  <si>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</si>
  <si>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</si>
  <si>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</si>
  <si>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</si>
  <si>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</si>
  <si>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</si>
  <si>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</si>
  <si>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</si>
  <si>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</si>
  <si>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</si>
  <si>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</si>
  <si>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</si>
  <si>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</si>
  <si>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</si>
  <si>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</si>
  <si>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</si>
  <si>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</si>
  <si>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</si>
  <si>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</si>
  <si>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</si>
  <si>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</si>
  <si>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</si>
  <si>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</si>
  <si>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</si>
  <si>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</si>
  <si>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</si>
  <si>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</si>
  <si>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</si>
  <si>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</si>
  <si>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</si>
  <si>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</si>
  <si>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</si>
  <si>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</si>
  <si>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</si>
  <si>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</si>
  <si>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</si>
  <si>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</si>
  <si>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</si>
  <si>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</si>
  <si>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</si>
  <si>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</si>
  <si>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</si>
  <si>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</si>
  <si>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</si>
  <si>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</si>
  <si>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</si>
  <si>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</si>
  <si>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</si>
  <si>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</si>
  <si>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</si>
  <si>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</si>
  <si>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</si>
  <si>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</si>
  <si>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</si>
  <si>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</si>
  <si>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</si>
  <si>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</si>
  <si>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</si>
  <si>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</si>
  <si>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</si>
  <si>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</si>
  <si>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</si>
  <si>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</si>
  <si>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</si>
  <si>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</si>
  <si>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</si>
  <si>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</si>
  <si>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</si>
  <si>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</si>
  <si>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</si>
  <si>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</si>
  <si>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</si>
  <si>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</si>
  <si>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</si>
  <si>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</si>
  <si>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</si>
  <si>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</si>
  <si>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</si>
  <si>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</si>
  <si>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</si>
  <si>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</si>
  <si>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</si>
  <si>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</si>
  <si>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</si>
  <si>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</si>
  <si>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</si>
  <si>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</si>
  <si>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</si>
  <si>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</si>
  <si>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</si>
  <si>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</si>
  <si>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</si>
  <si>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</si>
  <si>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</si>
  <si>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</si>
  <si>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</si>
  <si>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</si>
  <si>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</si>
  <si>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</si>
  <si>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</si>
  <si>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</si>
  <si>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</si>
  <si>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</si>
  <si>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</si>
  <si>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</si>
  <si>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</si>
  <si>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</si>
  <si>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</si>
  <si>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</si>
  <si>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</si>
  <si>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</si>
  <si>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</si>
  <si>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</si>
  <si>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</si>
  <si>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</si>
  <si>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</si>
  <si>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</si>
  <si>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</si>
  <si>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</si>
  <si>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</si>
  <si>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</si>
  <si>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</si>
  <si>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</si>
  <si>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</si>
  <si>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</si>
  <si>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</si>
  <si>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</si>
  <si>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</si>
  <si>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</si>
  <si>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</si>
  <si>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</si>
  <si>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</si>
  <si>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</si>
  <si>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</si>
  <si>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</si>
  <si>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</si>
  <si>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</si>
  <si>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</si>
  <si>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</si>
  <si>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</si>
  <si>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</si>
  <si>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</si>
  <si>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</si>
  <si>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</si>
  <si>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</si>
  <si>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</si>
  <si>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</si>
  <si>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</si>
  <si>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</si>
  <si>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</si>
  <si>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</si>
  <si>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</si>
  <si>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</si>
  <si>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</si>
  <si>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</si>
  <si>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</si>
  <si>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</si>
  <si>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</si>
  <si>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</si>
  <si>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</si>
  <si>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</si>
  <si>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</si>
  <si>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</si>
  <si>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</si>
  <si>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</si>
  <si>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</si>
  <si>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</si>
  <si>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</si>
  <si>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</si>
  <si>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</si>
  <si>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</si>
  <si>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</si>
  <si>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</si>
  <si>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</si>
  <si>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</si>
  <si>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</si>
  <si>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</si>
  <si>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</si>
  <si>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</si>
  <si>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</si>
  <si>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</si>
  <si>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</si>
  <si>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</si>
  <si>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</si>
  <si>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</si>
  <si>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</si>
  <si>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</si>
  <si>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</si>
  <si>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</si>
  <si>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</si>
  <si>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</si>
  <si>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</si>
  <si>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</si>
  <si>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</si>
  <si>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</si>
  <si>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</si>
  <si>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</si>
  <si>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</si>
  <si>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</si>
  <si>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</si>
  <si>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</si>
  <si>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</si>
  <si>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</si>
  <si>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</si>
  <si>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</si>
  <si>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</si>
  <si>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</si>
  <si>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</si>
  <si>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</si>
  <si>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</si>
  <si>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</si>
  <si>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</si>
  <si>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</si>
  <si>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</si>
  <si>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</si>
  <si>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</si>
  <si>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</si>
  <si>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</si>
  <si>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</si>
  <si>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</si>
  <si>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</si>
  <si>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</si>
  <si>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</si>
  <si>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</si>
  <si>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</si>
  <si>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</si>
  <si>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</si>
  <si>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</si>
  <si>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</si>
  <si>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</si>
  <si>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</si>
  <si>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</si>
  <si>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</si>
  <si>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</si>
  <si>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</si>
  <si>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</si>
  <si>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</si>
  <si>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</si>
  <si>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</si>
  <si>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</si>
  <si>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</si>
  <si>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</si>
  <si>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</si>
  <si>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</si>
  <si>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</si>
  <si>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</si>
  <si>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</si>
  <si>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</si>
  <si>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</si>
  <si>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</si>
  <si>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</si>
  <si>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</si>
  <si>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</si>
  <si>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</si>
  <si>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</si>
  <si>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</si>
  <si>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</si>
  <si>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</si>
  <si>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</si>
  <si>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</si>
  <si>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</si>
  <si>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</si>
  <si>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</si>
  <si>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</si>
  <si>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</si>
  <si>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</si>
  <si>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</si>
  <si>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</si>
  <si>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</si>
  <si>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</si>
  <si>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</si>
  <si>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</si>
  <si>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</si>
  <si>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</si>
  <si>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</si>
  <si>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</si>
  <si>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</si>
  <si>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</si>
  <si>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</si>
  <si>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</si>
  <si>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</si>
  <si>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</si>
  <si>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</si>
  <si>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</si>
  <si>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</si>
  <si>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</si>
  <si>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</si>
  <si>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</si>
  <si>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</si>
  <si>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</si>
  <si>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</si>
  <si>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</si>
  <si>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</si>
  <si>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</si>
  <si>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</si>
  <si>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</si>
  <si>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</si>
  <si>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</si>
  <si>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</si>
  <si>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</si>
  <si>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</si>
  <si>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</si>
  <si>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</si>
  <si>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</si>
  <si>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</si>
  <si>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</si>
  <si>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</si>
  <si>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</si>
  <si>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</si>
  <si>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</si>
  <si>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</si>
  <si>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</si>
  <si>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</si>
  <si>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</si>
  <si>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</si>
  <si>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</si>
  <si>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</si>
  <si>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</si>
  <si>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</si>
  <si>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</si>
  <si>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</si>
  <si>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</si>
  <si>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</si>
  <si>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</si>
  <si>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</si>
  <si>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</si>
  <si>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</si>
  <si>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</si>
  <si>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</si>
  <si>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</si>
  <si>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</si>
  <si>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</si>
  <si>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</si>
  <si>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</si>
  <si>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</si>
  <si>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</si>
  <si>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</si>
  <si>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</si>
  <si>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</si>
  <si>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</si>
  <si>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</si>
  <si>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</si>
  <si>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</si>
  <si>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</si>
  <si>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</si>
  <si>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</si>
  <si>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</si>
  <si>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</si>
  <si>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</si>
  <si>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</si>
  <si>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</si>
  <si>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</si>
  <si>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</si>
  <si>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</si>
  <si>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</si>
  <si>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</si>
  <si>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</si>
  <si>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</si>
  <si>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</si>
  <si>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</si>
  <si>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</si>
  <si>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</si>
  <si>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</si>
  <si>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</si>
  <si>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</si>
  <si>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</si>
  <si>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</si>
  <si>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</si>
  <si>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</si>
  <si>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</si>
  <si>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</si>
  <si>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</si>
  <si>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</si>
  <si>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</si>
  <si>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</si>
  <si>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</si>
  <si>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</si>
  <si>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</si>
  <si>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</si>
  <si>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</si>
  <si>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</si>
  <si>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</si>
  <si>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</si>
  <si>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</si>
  <si>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</si>
  <si>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</si>
  <si>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</si>
  <si>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</si>
  <si>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</si>
  <si>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</si>
  <si>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</si>
  <si>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</si>
  <si>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</si>
  <si>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</si>
  <si>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</si>
  <si>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</si>
  <si>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</si>
  <si>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</si>
  <si>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</si>
  <si>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</si>
  <si>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</si>
  <si>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</si>
  <si>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</si>
  <si>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</si>
  <si>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</si>
  <si>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</si>
  <si>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</si>
  <si>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</si>
  <si>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</si>
  <si>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</si>
  <si>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</si>
  <si>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</si>
  <si>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</si>
  <si>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</si>
  <si>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</si>
  <si>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</si>
  <si>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</si>
  <si>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</si>
  <si>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</si>
  <si>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</si>
  <si>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</si>
  <si>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</si>
  <si>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</si>
  <si>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</si>
  <si>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</si>
  <si>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</si>
  <si>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</si>
  <si>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</si>
  <si>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</si>
  <si>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</si>
  <si>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</si>
  <si>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</si>
  <si>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</si>
  <si>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</si>
  <si>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</si>
  <si>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</si>
  <si>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</si>
  <si>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</si>
  <si>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</si>
  <si>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</si>
  <si>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</si>
  <si>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</si>
  <si>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</si>
  <si>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</si>
  <si>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</si>
  <si>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</si>
  <si>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</si>
  <si>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</si>
  <si>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</si>
  <si>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</si>
  <si>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</si>
  <si>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</si>
  <si>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</si>
  <si>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</si>
  <si>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</si>
  <si>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</si>
  <si>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</si>
  <si>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</si>
  <si>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</si>
  <si>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</si>
  <si>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</si>
  <si>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</si>
  <si>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</si>
  <si>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</si>
  <si>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</si>
  <si>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</si>
  <si>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</si>
  <si>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</si>
  <si>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</si>
  <si>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</si>
  <si>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</si>
  <si>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</si>
  <si>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</si>
  <si>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</si>
  <si>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</si>
  <si>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</si>
  <si>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</si>
  <si>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</si>
  <si>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</si>
  <si>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</si>
  <si>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</si>
  <si>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</si>
  <si>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</si>
  <si>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</si>
  <si>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</si>
  <si>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</si>
  <si>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</si>
  <si>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</si>
  <si>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</si>
  <si>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</si>
  <si>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</si>
  <si>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</si>
  <si>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</si>
  <si>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</si>
  <si>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</si>
  <si>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</si>
  <si>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</si>
  <si>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</si>
  <si>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</si>
  <si>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</si>
  <si>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</si>
  <si>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</si>
  <si>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</si>
  <si>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</si>
  <si>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</si>
  <si>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</si>
  <si>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</si>
  <si>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</si>
  <si>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</si>
  <si>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</si>
  <si>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</si>
  <si>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</si>
  <si>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</si>
  <si>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</si>
  <si>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</si>
  <si>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</si>
  <si>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</si>
  <si>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</si>
  <si>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</si>
  <si>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</si>
  <si>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</si>
  <si>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</si>
  <si>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</si>
  <si>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</si>
  <si>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</si>
  <si>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</si>
  <si>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</si>
  <si>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</si>
  <si>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</si>
  <si>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</si>
  <si>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</si>
  <si>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</si>
  <si>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</si>
  <si>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</si>
  <si>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</si>
  <si>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</si>
  <si>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</si>
  <si>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</si>
  <si>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</si>
  <si>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</si>
  <si>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</si>
  <si>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</si>
  <si>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</si>
  <si>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</si>
  <si>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</si>
  <si>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</si>
  <si>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</si>
  <si>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</si>
  <si>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</si>
  <si>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</si>
  <si>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</si>
  <si>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</si>
  <si>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</si>
  <si>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</si>
  <si>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</si>
  <si>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</si>
  <si>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</si>
  <si>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</si>
  <si>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</si>
  <si>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</si>
  <si>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</si>
  <si>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</si>
  <si>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</si>
  <si>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</si>
  <si>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</si>
  <si>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</si>
  <si>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</si>
  <si>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</si>
  <si>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</si>
  <si>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</si>
  <si>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</si>
  <si>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</si>
  <si>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</si>
  <si>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</si>
  <si>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</si>
  <si>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</si>
  <si>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</si>
  <si>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</si>
  <si>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</si>
  <si>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</si>
  <si>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</si>
  <si>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</si>
  <si>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</si>
  <si>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</si>
  <si>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</si>
  <si>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</si>
  <si>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</si>
  <si>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</si>
  <si>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</si>
  <si>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</si>
  <si>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</si>
  <si>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</si>
  <si>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</si>
  <si>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</si>
  <si>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</si>
  <si>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</si>
  <si>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</si>
  <si>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</si>
  <si>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</si>
  <si>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</si>
  <si>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</si>
  <si>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</si>
  <si>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</si>
  <si>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</si>
  <si>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</si>
  <si>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</si>
  <si>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</si>
  <si>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</si>
  <si>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</si>
  <si>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</si>
  <si>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</si>
  <si>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</si>
  <si>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</si>
  <si>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</si>
  <si>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</si>
  <si>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</si>
  <si>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</si>
  <si>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</si>
  <si>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</si>
  <si>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</si>
  <si>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</si>
  <si>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</si>
  <si>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</si>
  <si>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</si>
  <si>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</si>
  <si>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</si>
  <si>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</si>
  <si>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</si>
  <si>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</si>
  <si>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</si>
  <si>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</si>
  <si>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</si>
  <si>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</si>
  <si>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</si>
  <si>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</si>
  <si>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</si>
  <si>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</si>
  <si>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</si>
  <si>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</si>
  <si>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</si>
  <si>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</si>
  <si>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</si>
  <si>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</si>
  <si>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</si>
  <si>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</si>
  <si>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</si>
  <si>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</si>
  <si>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</si>
  <si>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</si>
  <si>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</si>
  <si>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</si>
  <si>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</si>
  <si>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</si>
  <si>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</si>
  <si>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</si>
  <si>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</si>
  <si>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</si>
  <si>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</si>
  <si>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</si>
  <si>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</si>
  <si>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</si>
  <si>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</si>
  <si>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</si>
  <si>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</si>
  <si>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</si>
  <si>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</si>
  <si>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</si>
  <si>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</si>
  <si>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</si>
  <si>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</si>
  <si>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</si>
  <si>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</si>
  <si>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</si>
  <si>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</si>
  <si>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</si>
  <si>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</si>
  <si>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</si>
  <si>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</si>
  <si>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</si>
  <si>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</si>
  <si>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</si>
  <si>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</si>
  <si>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</si>
  <si>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</si>
  <si>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</si>
  <si>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</si>
  <si>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</si>
  <si>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</si>
  <si>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</si>
  <si>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</si>
  <si>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</si>
  <si>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</si>
  <si>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</si>
  <si>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</si>
  <si>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</si>
  <si>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</si>
  <si>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</si>
  <si>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</si>
  <si>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</si>
  <si>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</si>
  <si>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</si>
  <si>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</si>
  <si>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</si>
  <si>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</si>
  <si>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</si>
  <si>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</si>
  <si>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</si>
  <si>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</si>
  <si>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</si>
  <si>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</si>
  <si>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</si>
  <si>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</si>
  <si>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</si>
  <si>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</si>
  <si>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</si>
  <si>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</si>
  <si>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</si>
  <si>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</si>
  <si>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</si>
  <si>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</si>
  <si>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</si>
  <si>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</si>
  <si>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</si>
  <si>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</si>
  <si>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</si>
  <si>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</si>
  <si>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</si>
  <si>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</si>
  <si>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</si>
  <si>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</si>
  <si>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</si>
  <si>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</si>
  <si>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</si>
  <si>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</si>
  <si>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</si>
  <si>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</si>
  <si>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</si>
  <si>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</si>
  <si>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</si>
  <si>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</si>
  <si>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</si>
  <si>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</si>
  <si>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</si>
  <si>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</si>
  <si>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</si>
  <si>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</si>
  <si>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</si>
  <si>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</si>
  <si>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</si>
  <si>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</si>
  <si>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</si>
  <si>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</si>
  <si>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</si>
  <si>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</si>
  <si>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</si>
  <si>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</si>
  <si>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</si>
  <si>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</si>
  <si>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</si>
  <si>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</si>
  <si>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</si>
  <si>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</si>
  <si>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</si>
  <si>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</si>
  <si>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</si>
  <si>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</si>
  <si>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</si>
  <si>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</si>
  <si>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</si>
  <si>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</si>
  <si>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</si>
  <si>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</si>
  <si>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</si>
  <si>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</si>
  <si>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</si>
  <si>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</si>
  <si>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</si>
  <si>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</si>
  <si>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</si>
  <si>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</si>
  <si>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</si>
  <si>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</si>
  <si>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</si>
  <si>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</si>
  <si>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</si>
  <si>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</si>
  <si>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</si>
  <si>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</si>
  <si>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</si>
  <si>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</si>
  <si>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</si>
  <si>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</si>
  <si>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</si>
  <si>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</si>
  <si>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</si>
  <si>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</si>
  <si>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</si>
  <si>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</si>
  <si>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</si>
  <si>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</si>
  <si>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</si>
  <si>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</si>
  <si>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</si>
  <si>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</si>
  <si>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</si>
  <si>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</si>
  <si>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</si>
  <si>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</si>
  <si>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</si>
  <si>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</si>
  <si>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</si>
  <si>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</si>
  <si>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</si>
  <si>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</si>
  <si>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</si>
  <si>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</si>
  <si>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</si>
  <si>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</si>
  <si>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</si>
  <si>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</si>
  <si>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</si>
  <si>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</si>
  <si>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</si>
  <si>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</si>
  <si>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</si>
  <si>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</si>
  <si>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</si>
  <si>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</si>
  <si>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</si>
  <si>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</si>
  <si>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</si>
  <si>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</si>
  <si>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</si>
  <si>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</si>
  <si>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</si>
  <si>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</si>
  <si>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</si>
  <si>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</si>
  <si>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</si>
  <si>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</si>
  <si>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</si>
  <si>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</si>
  <si>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</si>
  <si>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</si>
  <si>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</si>
  <si>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</si>
  <si>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</si>
  <si>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</si>
  <si>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</si>
  <si>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</si>
  <si>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</si>
  <si>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</si>
  <si>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</si>
  <si>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</si>
  <si>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</si>
  <si>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</si>
  <si>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</si>
  <si>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</si>
  <si>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</si>
  <si>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</si>
  <si>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</si>
  <si>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</si>
  <si>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</si>
  <si>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</si>
  <si>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</si>
  <si>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</si>
  <si>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</si>
  <si>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</si>
  <si>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</si>
  <si>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</si>
  <si>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</si>
  <si>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</si>
  <si>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</si>
  <si>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</si>
  <si>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</si>
  <si>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</si>
  <si>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</si>
  <si>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</si>
  <si>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</si>
  <si>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</si>
  <si>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</si>
  <si>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</si>
  <si>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</si>
  <si>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</si>
  <si>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</si>
  <si>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</si>
  <si>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</si>
  <si>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</si>
  <si>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</si>
  <si>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</si>
  <si>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</si>
  <si>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</si>
  <si>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</si>
  <si>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</si>
  <si>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</si>
  <si>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</si>
  <si>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</si>
  <si>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</si>
  <si>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</si>
  <si>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</si>
  <si>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</si>
  <si>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</si>
  <si>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</si>
  <si>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</si>
  <si>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</si>
  <si>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</si>
  <si>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</si>
  <si>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</si>
  <si>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</si>
  <si>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</si>
  <si>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</si>
  <si>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</si>
  <si>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</si>
  <si>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</si>
  <si>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</si>
  <si>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</si>
  <si>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</si>
  <si>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</si>
  <si>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</si>
  <si>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</si>
  <si>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</si>
  <si>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</si>
  <si>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</si>
  <si>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</si>
  <si>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</si>
  <si>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</si>
  <si>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</si>
  <si>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</si>
  <si>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</si>
  <si>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</si>
  <si>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</si>
  <si>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</si>
  <si>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</si>
  <si>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</si>
  <si>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</si>
  <si>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</si>
  <si>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</si>
  <si>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</si>
  <si>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</si>
  <si>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</si>
  <si>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</si>
  <si>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</si>
  <si>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</si>
  <si>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</si>
  <si>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</si>
  <si>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</si>
  <si>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</si>
  <si>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</si>
  <si>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</si>
  <si>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</si>
  <si>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</si>
  <si>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</si>
  <si>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</si>
  <si>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</si>
  <si>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</si>
  <si>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</si>
  <si>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</si>
  <si>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</si>
  <si>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</si>
  <si>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</si>
  <si>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</si>
  <si>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</si>
  <si>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</si>
  <si>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</si>
  <si>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</si>
  <si>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</si>
  <si>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</si>
  <si>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</si>
  <si>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</si>
  <si>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</si>
  <si>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</si>
  <si>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</si>
  <si>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</si>
  <si>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</si>
  <si>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</si>
  <si>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</si>
  <si>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</si>
  <si>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</si>
  <si>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</si>
  <si>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</si>
  <si>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</si>
  <si>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</si>
  <si>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</si>
  <si>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</si>
  <si>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</si>
  <si>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</si>
  <si>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</si>
  <si>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</si>
  <si>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</si>
  <si>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</si>
  <si>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</si>
  <si>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</si>
  <si>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</si>
  <si>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</si>
  <si>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</si>
  <si>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</si>
  <si>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</si>
  <si>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</si>
  <si>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</si>
  <si>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</si>
  <si>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</si>
  <si>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</si>
  <si>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</si>
  <si>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</si>
  <si>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</si>
  <si>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</si>
  <si>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</si>
  <si>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</si>
  <si>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</si>
  <si>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</si>
  <si>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</si>
  <si>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</si>
  <si>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</si>
  <si>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</si>
  <si>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</si>
  <si>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</si>
  <si>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</si>
  <si>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</si>
  <si>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</si>
  <si>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</si>
  <si>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</si>
  <si>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</si>
  <si>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</si>
  <si>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</si>
  <si>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</si>
  <si>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</si>
  <si>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</si>
  <si>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</si>
  <si>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</si>
  <si>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</si>
  <si>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</si>
  <si>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</si>
  <si>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</si>
  <si>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</si>
  <si>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</si>
  <si>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</si>
  <si>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</si>
  <si>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</si>
  <si>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</si>
  <si>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</si>
  <si>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</si>
  <si>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</si>
  <si>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</si>
  <si>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</si>
  <si>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</si>
  <si>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</si>
  <si>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</si>
  <si>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</si>
  <si>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</si>
  <si>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</si>
  <si>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</si>
  <si>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</si>
  <si>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</si>
  <si>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</si>
  <si>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</si>
  <si>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</si>
  <si>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</si>
  <si>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</si>
  <si>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</si>
  <si>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</si>
  <si>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</si>
  <si>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</si>
  <si>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</si>
  <si>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</si>
  <si>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</si>
  <si>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</si>
  <si>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</si>
  <si>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</si>
  <si>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</si>
  <si>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</si>
  <si>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</si>
  <si>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</si>
  <si>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</si>
  <si>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</si>
  <si>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</si>
  <si>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</si>
  <si>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</si>
  <si>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</si>
  <si>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</si>
  <si>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</si>
  <si>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</si>
  <si>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</si>
  <si>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</si>
  <si>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</si>
  <si>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</si>
  <si>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</si>
  <si>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</si>
  <si>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</si>
  <si>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</si>
  <si>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</si>
  <si>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</si>
  <si>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</si>
  <si>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</si>
  <si>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</si>
  <si>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</si>
  <si>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</si>
  <si>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</si>
  <si>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</si>
  <si>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</si>
  <si>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</si>
  <si>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</si>
  <si>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</si>
  <si>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</si>
  <si>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</si>
  <si>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</si>
  <si>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</si>
  <si>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</si>
  <si>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</si>
  <si>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</si>
  <si>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</si>
  <si>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</si>
  <si>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</si>
  <si>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</si>
  <si>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</si>
  <si>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</si>
  <si>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</si>
  <si>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</si>
  <si>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</si>
  <si>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</si>
  <si>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</si>
  <si>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</si>
  <si>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</si>
  <si>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</si>
  <si>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</si>
  <si>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</si>
  <si>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</si>
  <si>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</si>
  <si>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</si>
  <si>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</si>
  <si>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</si>
  <si>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</si>
  <si>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</si>
  <si>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</si>
  <si>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</si>
  <si>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</si>
  <si>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</si>
  <si>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</si>
  <si>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</si>
  <si>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</si>
  <si>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</si>
  <si>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</si>
  <si>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</si>
  <si>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</si>
  <si>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</si>
  <si>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</si>
  <si>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</si>
  <si>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</si>
  <si>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</si>
  <si>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</si>
  <si>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</si>
  <si>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</si>
  <si>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</si>
  <si>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</si>
  <si>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</si>
  <si>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</si>
  <si>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</si>
  <si>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</si>
  <si>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</si>
  <si>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</si>
  <si>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</si>
  <si>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</si>
  <si>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</si>
  <si>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</si>
  <si>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</si>
  <si>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</si>
  <si>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</si>
  <si>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</si>
  <si>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</si>
  <si>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</si>
  <si>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</si>
  <si>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</si>
  <si>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</si>
  <si>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</si>
  <si>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</si>
  <si>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</si>
  <si>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</si>
  <si>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</si>
  <si>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</si>
  <si>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</si>
  <si>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</si>
  <si>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</si>
  <si>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</si>
  <si>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</si>
  <si>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</si>
  <si>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</si>
  <si>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</si>
  <si>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</si>
  <si>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</si>
  <si>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</si>
  <si>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</si>
  <si>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</si>
  <si>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</si>
  <si>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</si>
  <si>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</si>
  <si>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</si>
  <si>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</si>
  <si>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</si>
  <si>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</si>
  <si>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</si>
  <si>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</si>
  <si>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</si>
  <si>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</si>
  <si>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</si>
  <si>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</si>
  <si>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</si>
  <si>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</si>
  <si>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</si>
  <si>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</si>
  <si>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</si>
  <si>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</si>
  <si>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</si>
  <si>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</si>
  <si>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</si>
  <si>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</si>
  <si>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</si>
  <si>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</si>
  <si>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</si>
  <si>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</si>
  <si>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</si>
  <si>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</si>
  <si>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</si>
  <si>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</si>
  <si>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</si>
  <si>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</si>
  <si>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</si>
  <si>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</si>
  <si>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</si>
  <si>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</si>
  <si>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</si>
  <si>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</si>
  <si>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</si>
  <si>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</si>
  <si>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</si>
  <si>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</si>
  <si>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</si>
  <si>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</si>
  <si>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</si>
  <si>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</si>
  <si>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</si>
  <si>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</si>
  <si>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</si>
  <si>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</si>
  <si>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</si>
  <si>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</si>
  <si>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</si>
  <si>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</si>
  <si>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</si>
  <si>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</si>
  <si>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</si>
  <si>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</si>
  <si>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</si>
  <si>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</si>
  <si>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</si>
  <si>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</si>
  <si>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</si>
  <si>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</si>
  <si>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</si>
  <si>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</si>
  <si>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</si>
  <si>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</si>
  <si>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</si>
  <si>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</si>
  <si>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</si>
  <si>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</si>
  <si>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</si>
  <si>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</si>
  <si>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</si>
  <si>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</si>
  <si>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</si>
  <si>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</si>
  <si>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</si>
  <si>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</si>
  <si>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</si>
  <si>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</si>
  <si>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</si>
  <si>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</si>
  <si>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</si>
  <si>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</si>
  <si>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</si>
  <si>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</si>
  <si>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</si>
  <si>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</si>
  <si>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</si>
  <si>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</si>
  <si>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</si>
  <si>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</si>
  <si>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</si>
  <si>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</si>
  <si>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</si>
  <si>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</si>
  <si>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</si>
  <si>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</si>
  <si>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</si>
  <si>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</si>
  <si>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</si>
  <si>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</si>
  <si>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</si>
  <si>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</si>
  <si>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</si>
  <si>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</si>
  <si>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</si>
  <si>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</si>
  <si>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</si>
  <si>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</si>
  <si>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</si>
  <si>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</si>
  <si>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</si>
  <si>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</si>
  <si>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</si>
  <si>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</si>
  <si>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</si>
  <si>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</si>
  <si>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</si>
  <si>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</si>
  <si>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</si>
  <si>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</si>
  <si>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</si>
  <si>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</si>
  <si>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</si>
  <si>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</si>
  <si>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</si>
  <si>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</si>
  <si>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</si>
  <si>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</si>
  <si>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</si>
  <si>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</si>
  <si>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</si>
  <si>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</si>
  <si>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</si>
  <si>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</si>
  <si>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</si>
  <si>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</si>
  <si>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</si>
  <si>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</si>
  <si>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</si>
  <si>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</si>
  <si>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</si>
  <si>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</si>
  <si>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</si>
  <si>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</si>
  <si>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</si>
  <si>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</si>
  <si>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</si>
  <si>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</si>
  <si>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</si>
  <si>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</si>
  <si>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</si>
  <si>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</si>
  <si>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</si>
  <si>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</si>
  <si>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</si>
  <si>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</si>
  <si>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</si>
  <si>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</si>
  <si>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</si>
  <si>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</si>
  <si>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</si>
  <si>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</si>
  <si>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</si>
  <si>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</si>
  <si>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</si>
  <si>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</si>
  <si>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</si>
  <si>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</si>
  <si>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</si>
  <si>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</si>
  <si>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</si>
  <si>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</si>
  <si>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</si>
  <si>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</si>
  <si>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</si>
  <si>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</si>
  <si>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</si>
  <si>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</si>
  <si>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</si>
  <si>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</si>
  <si>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</si>
  <si>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</si>
  <si>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</si>
  <si>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</si>
  <si>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</si>
  <si>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</si>
  <si>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</si>
  <si>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</si>
  <si>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</si>
  <si>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</si>
  <si>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</si>
  <si>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</si>
  <si>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</si>
  <si>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</si>
  <si>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</si>
  <si>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</si>
  <si>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</si>
  <si>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</si>
  <si>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</si>
  <si>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</si>
  <si>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</si>
  <si>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</si>
  <si>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</si>
  <si>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</si>
  <si>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</si>
  <si>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</si>
  <si>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</si>
  <si>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</si>
  <si>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</si>
  <si>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</si>
  <si>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</si>
  <si>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</si>
  <si>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</si>
  <si>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</si>
  <si>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</si>
  <si>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</si>
  <si>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</si>
  <si>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</si>
  <si>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</si>
  <si>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</si>
  <si>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</si>
  <si>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</si>
  <si>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</si>
  <si>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</si>
  <si>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</si>
  <si>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</si>
  <si>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</si>
  <si>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</si>
  <si>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</si>
  <si>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</si>
  <si>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</si>
  <si>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</si>
  <si>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</si>
  <si>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</si>
  <si>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</si>
  <si>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</si>
  <si>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</si>
  <si>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</si>
  <si>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</si>
  <si>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</si>
  <si>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</si>
  <si>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</si>
  <si>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</si>
  <si>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</si>
  <si>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</si>
  <si>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</si>
  <si>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</si>
  <si>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</si>
  <si>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</si>
  <si>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</si>
  <si>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</si>
  <si>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</si>
  <si>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</si>
  <si>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</si>
  <si>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</si>
  <si>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</si>
  <si>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</si>
  <si>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</si>
  <si>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</si>
  <si>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</si>
  <si>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</si>
  <si>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</si>
  <si>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</si>
  <si>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</si>
  <si>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</si>
  <si>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</si>
  <si>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</si>
  <si>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</si>
  <si>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</si>
  <si>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</si>
  <si>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</si>
  <si>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</si>
  <si>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</si>
  <si>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</si>
  <si>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</si>
  <si>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</si>
  <si>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</si>
  <si>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</si>
  <si>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</si>
  <si>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</si>
  <si>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</si>
  <si>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</si>
  <si>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</si>
  <si>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</si>
  <si>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</si>
  <si>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</si>
  <si>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</si>
  <si>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</si>
  <si>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</si>
  <si>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</si>
  <si>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</si>
  <si>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</si>
  <si>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</si>
  <si>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</si>
  <si>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</si>
  <si>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</si>
  <si>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</si>
  <si>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</si>
  <si>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</si>
  <si>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</si>
  <si>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</si>
  <si>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</si>
  <si>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</si>
  <si>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</si>
  <si>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</si>
  <si>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</si>
  <si>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</si>
  <si>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</si>
  <si>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</si>
  <si>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</si>
  <si>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</si>
  <si>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</si>
  <si>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</si>
  <si>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</si>
  <si>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</si>
  <si>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</si>
  <si>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</si>
  <si>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</si>
  <si>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</si>
  <si>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</si>
  <si>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</si>
  <si>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</si>
  <si>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</si>
  <si>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</si>
  <si>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</si>
  <si>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</si>
  <si>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</si>
  <si>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</si>
  <si>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</si>
  <si>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</si>
  <si>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</si>
  <si>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</si>
  <si>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</si>
  <si>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</si>
  <si>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</si>
  <si>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</si>
  <si>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</si>
  <si>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</si>
  <si>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</si>
  <si>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</si>
  <si>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</si>
  <si>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</si>
  <si>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</si>
  <si>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</si>
  <si>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</si>
  <si>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</si>
  <si>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</si>
  <si>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</si>
  <si>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</si>
  <si>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</si>
  <si>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</si>
  <si>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</si>
  <si>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</si>
  <si>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</si>
  <si>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</si>
  <si>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</si>
  <si>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</si>
  <si>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</si>
  <si>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</si>
  <si>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</si>
  <si>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</si>
  <si>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</si>
  <si>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</si>
  <si>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</si>
  <si>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</si>
  <si>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</si>
  <si>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</si>
  <si>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</si>
  <si>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</si>
  <si>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</si>
  <si>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</si>
  <si>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</si>
  <si>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</si>
  <si>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</si>
  <si>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</si>
  <si>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</si>
  <si>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</si>
  <si>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</si>
  <si>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</si>
  <si>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</si>
  <si>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</si>
  <si>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</si>
  <si>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</si>
  <si>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</si>
  <si>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</si>
  <si>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</si>
  <si>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</si>
  <si>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</si>
  <si>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</si>
  <si>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</si>
  <si>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</si>
  <si>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</si>
  <si>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</si>
  <si>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</si>
  <si>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</si>
  <si>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</si>
  <si>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</si>
  <si>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</si>
  <si>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</si>
  <si>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</si>
  <si>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</si>
  <si>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</si>
  <si>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</si>
  <si>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</si>
  <si>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</si>
  <si>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</si>
  <si>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</si>
  <si>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</si>
  <si>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</si>
  <si>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</si>
  <si>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</si>
  <si>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</si>
  <si>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</si>
  <si>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</si>
  <si>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</si>
  <si>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</si>
  <si>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</si>
  <si>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</si>
  <si>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</si>
  <si>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</si>
  <si>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</si>
  <si>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</si>
  <si>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</si>
  <si>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</si>
  <si>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</si>
  <si>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</si>
  <si>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</si>
  <si>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</si>
  <si>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</si>
  <si>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</si>
  <si>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</si>
  <si>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</si>
  <si>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</si>
  <si>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</si>
  <si>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</si>
  <si>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</si>
  <si>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</si>
  <si>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</si>
  <si>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</si>
  <si>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</si>
  <si>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</si>
  <si>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</si>
  <si>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</si>
  <si>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</si>
  <si>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</si>
  <si>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</si>
  <si>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</si>
  <si>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</si>
  <si>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</si>
  <si>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</si>
  <si>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</si>
  <si>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</si>
  <si>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</si>
  <si>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</si>
  <si>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</si>
  <si>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</si>
  <si>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</si>
  <si>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</si>
  <si>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</si>
  <si>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</si>
  <si>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</si>
  <si>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</si>
  <si>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</si>
  <si>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</si>
  <si>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</si>
  <si>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</si>
  <si>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</si>
  <si>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</si>
  <si>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</si>
  <si>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</si>
  <si>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</si>
  <si>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</si>
  <si>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</si>
  <si>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</si>
  <si>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</si>
  <si>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</si>
  <si>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</si>
  <si>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</si>
  <si>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</si>
  <si>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</si>
  <si>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</si>
  <si>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</si>
  <si>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</si>
  <si>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</si>
  <si>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</si>
  <si>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</si>
  <si>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</si>
  <si>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</si>
  <si>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</si>
  <si>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</si>
  <si>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</si>
  <si>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</si>
  <si>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</si>
  <si>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</si>
  <si>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</si>
  <si>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</si>
  <si>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</si>
  <si>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</si>
  <si>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</si>
  <si>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</si>
  <si>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</si>
  <si>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</si>
  <si>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</si>
  <si>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</si>
  <si>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</si>
  <si>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</si>
  <si>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</si>
  <si>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</si>
  <si>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</si>
  <si>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</si>
  <si>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</si>
  <si>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</si>
  <si>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</si>
  <si>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</si>
  <si>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</si>
  <si>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</si>
  <si>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</si>
  <si>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</si>
  <si>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</si>
  <si>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</si>
  <si>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</si>
  <si>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</si>
  <si>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</si>
  <si>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</si>
  <si>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</si>
  <si>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</si>
  <si>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</si>
  <si>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</si>
  <si>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</si>
  <si>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</si>
  <si>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</si>
  <si>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</si>
  <si>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</si>
  <si>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</si>
  <si>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</si>
  <si>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</si>
  <si>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</si>
  <si>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</si>
  <si>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</si>
  <si>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</si>
  <si>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</si>
  <si>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</si>
  <si>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</si>
  <si>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</si>
  <si>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</si>
  <si>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</si>
  <si>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</si>
  <si>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</si>
  <si>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</si>
  <si>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</si>
  <si>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</si>
  <si>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</si>
  <si>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</si>
  <si>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</si>
  <si>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</si>
  <si>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</si>
  <si>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</si>
  <si>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</si>
  <si>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</si>
  <si>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</si>
  <si>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</si>
  <si>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</si>
  <si>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</si>
  <si>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</si>
  <si>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</si>
  <si>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</si>
  <si>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</si>
  <si>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</si>
  <si>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</si>
  <si>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</si>
  <si>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</si>
  <si>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</si>
  <si>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</si>
  <si>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</si>
  <si>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</si>
  <si>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</si>
  <si>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</si>
  <si>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</si>
  <si>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</si>
  <si>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</si>
  <si>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</si>
  <si>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</si>
  <si>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</si>
  <si>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</si>
  <si>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</si>
  <si>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</si>
  <si>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</si>
  <si>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</si>
  <si>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</si>
  <si>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</si>
  <si>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</si>
  <si>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</si>
  <si>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</si>
  <si>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</si>
  <si>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</si>
  <si>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</si>
  <si>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</si>
  <si>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</si>
  <si>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</si>
  <si>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</si>
  <si>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</si>
  <si>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</si>
  <si>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</si>
  <si>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</si>
  <si>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</si>
  <si>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</si>
  <si>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</si>
  <si>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</si>
  <si>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</si>
  <si>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</si>
  <si>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</si>
  <si>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</si>
  <si>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</si>
  <si>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</si>
  <si>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</si>
  <si>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</si>
  <si>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</si>
  <si>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</si>
  <si>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</si>
  <si>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</si>
  <si>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</si>
  <si>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</si>
  <si>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</si>
  <si>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</si>
  <si>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</si>
  <si>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</si>
  <si>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</si>
  <si>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</si>
  <si>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</si>
  <si>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</si>
  <si>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</si>
  <si>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</si>
  <si>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</si>
  <si>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</si>
  <si>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</si>
  <si>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</si>
  <si>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</si>
  <si>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</si>
  <si>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</si>
  <si>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</si>
  <si>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</si>
  <si>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</si>
  <si>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</si>
  <si>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</si>
  <si>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</si>
  <si>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</si>
  <si>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</si>
  <si>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</si>
  <si>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</si>
  <si>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</si>
  <si>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</si>
  <si>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</si>
  <si>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</si>
  <si>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</si>
  <si>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</si>
  <si>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</si>
  <si>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</si>
  <si>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</si>
  <si>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</si>
  <si>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</si>
  <si>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</si>
  <si>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</si>
  <si>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</si>
  <si>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</si>
  <si>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</si>
  <si>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</si>
  <si>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</si>
  <si>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</si>
  <si>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</si>
  <si>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</si>
  <si>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</si>
  <si>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</si>
  <si>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</si>
  <si>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</si>
  <si>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</si>
  <si>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</si>
  <si>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</si>
  <si>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</si>
  <si>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</si>
  <si>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</si>
  <si>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</si>
  <si>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</si>
  <si>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</si>
  <si>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</si>
  <si>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</si>
  <si>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</si>
  <si>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</si>
  <si>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</si>
  <si>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</si>
  <si>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</si>
  <si>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</si>
  <si>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</si>
  <si>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</si>
  <si>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</si>
  <si>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</si>
  <si>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</si>
  <si>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</si>
  <si>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</si>
  <si>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</si>
  <si>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</si>
  <si>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</si>
  <si>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</si>
  <si>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</si>
  <si>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</si>
  <si>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</si>
  <si>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</si>
  <si>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</si>
  <si>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</si>
  <si>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</si>
  <si>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</si>
  <si>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</si>
  <si>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</si>
  <si>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</si>
  <si>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</si>
  <si>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</si>
  <si>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</si>
  <si>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</si>
  <si>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</si>
  <si>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</si>
  <si>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</si>
  <si>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</si>
  <si>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</si>
  <si>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</si>
  <si>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</si>
  <si>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</si>
  <si>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</si>
  <si>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</si>
  <si>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</si>
  <si>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</si>
  <si>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</si>
  <si>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</si>
  <si>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</si>
  <si>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</si>
  <si>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</si>
  <si>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</si>
  <si>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</si>
  <si>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</si>
  <si>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</si>
  <si>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</si>
  <si>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</si>
  <si>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</si>
  <si>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</si>
  <si>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</si>
  <si>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</si>
  <si>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</si>
  <si>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</si>
  <si>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</si>
  <si>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</si>
  <si>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</si>
  <si>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</si>
  <si>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</si>
  <si>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</si>
  <si>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</si>
  <si>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</si>
  <si>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</si>
  <si>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</si>
  <si>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</si>
  <si>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</si>
  <si>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</si>
  <si>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</si>
  <si>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</si>
  <si>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</si>
  <si>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</si>
  <si>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</si>
  <si>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</si>
  <si>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</si>
  <si>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</si>
  <si>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</si>
  <si>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</si>
  <si>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</si>
  <si>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</si>
  <si>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</si>
  <si>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</si>
  <si>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</si>
  <si>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</si>
  <si>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</si>
  <si>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</si>
  <si>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</si>
  <si>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</si>
  <si>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</si>
  <si>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</si>
  <si>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</si>
  <si>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</si>
  <si>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</si>
  <si>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</si>
  <si>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</si>
  <si>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</si>
  <si>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</si>
  <si>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</si>
  <si>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</si>
  <si>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</si>
  <si>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</si>
  <si>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</si>
  <si>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</si>
  <si>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</si>
  <si>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</si>
  <si>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</si>
  <si>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</si>
  <si>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</si>
  <si>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</si>
  <si>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</si>
  <si>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</si>
  <si>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</si>
  <si>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</si>
  <si>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</si>
  <si>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</si>
  <si>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</si>
  <si>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</si>
  <si>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</si>
  <si>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</si>
  <si>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</si>
  <si>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</si>
  <si>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</si>
  <si>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</si>
  <si>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</si>
  <si>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</si>
  <si>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</si>
  <si>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</si>
  <si>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</si>
  <si>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</si>
  <si>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</si>
  <si>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</si>
  <si>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</si>
  <si>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</si>
  <si>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</si>
  <si>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</si>
  <si>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</si>
  <si>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</si>
  <si>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</si>
  <si>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</si>
  <si>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</si>
  <si>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</si>
  <si>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</si>
  <si>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</si>
  <si>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</si>
  <si>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</si>
  <si>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</si>
  <si>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</si>
  <si>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</si>
  <si>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</si>
  <si>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</si>
  <si>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</si>
  <si>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</si>
  <si>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</si>
  <si>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</si>
  <si>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</si>
  <si>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</si>
  <si>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</si>
  <si>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</si>
  <si>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</si>
  <si>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</si>
  <si>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</si>
  <si>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</si>
  <si>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</si>
  <si>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</si>
  <si>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</si>
  <si>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</si>
  <si>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</si>
  <si>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</si>
  <si>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</si>
  <si>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</si>
  <si>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</si>
  <si>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</si>
  <si>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</si>
  <si>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</si>
  <si>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</si>
  <si>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</si>
  <si>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</si>
  <si>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</si>
  <si>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</si>
  <si>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</si>
  <si>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</si>
  <si>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</si>
  <si>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</si>
  <si>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</si>
  <si>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</si>
  <si>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</si>
  <si>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</si>
  <si>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</si>
  <si>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</si>
  <si>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</si>
  <si>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</si>
  <si>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</si>
  <si>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</si>
  <si>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</si>
  <si>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</si>
  <si>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</si>
  <si>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</si>
  <si>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</si>
  <si>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</si>
  <si>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</si>
  <si>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</si>
  <si>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</si>
  <si>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</si>
  <si>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</si>
  <si>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</si>
  <si>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</si>
  <si>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</si>
  <si>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</si>
  <si>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</si>
  <si>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</si>
  <si>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</si>
  <si>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</si>
  <si>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</si>
  <si>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</si>
  <si>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</si>
  <si>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</si>
  <si>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</si>
  <si>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</si>
  <si>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</si>
  <si>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</si>
  <si>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</si>
  <si>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</si>
  <si>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</si>
  <si>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</si>
  <si>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</si>
  <si>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</si>
  <si>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</si>
  <si>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</si>
  <si>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</si>
  <si>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</si>
  <si>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</si>
  <si>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</si>
  <si>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</si>
  <si>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</si>
  <si>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</si>
  <si>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</si>
  <si>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</si>
  <si>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</si>
  <si>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</si>
  <si>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</si>
  <si>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</si>
  <si>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</si>
  <si>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</si>
  <si>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</si>
  <si>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</si>
  <si>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</si>
  <si>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</si>
  <si>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</si>
  <si>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</si>
  <si>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</si>
  <si>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</si>
  <si>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</si>
  <si>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</si>
  <si>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</si>
  <si>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</si>
  <si>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</si>
  <si>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</si>
  <si>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</si>
  <si>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</si>
  <si>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</si>
  <si>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</si>
  <si>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</si>
  <si>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</si>
  <si>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</si>
  <si>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</si>
  <si>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</si>
  <si>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</si>
  <si>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</si>
  <si>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</si>
  <si>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</si>
  <si>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</si>
  <si>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</si>
  <si>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</si>
  <si>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</si>
  <si>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</si>
  <si>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</si>
  <si>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</si>
  <si>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</si>
  <si>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</si>
  <si>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</si>
  <si>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</si>
  <si>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</si>
  <si>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</si>
  <si>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</si>
  <si>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</si>
  <si>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</si>
  <si>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</si>
  <si>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</si>
  <si>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</si>
  <si>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</si>
  <si>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</si>
  <si>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</si>
  <si>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</si>
  <si>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</si>
  <si>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</si>
  <si>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</si>
  <si>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</si>
  <si>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</si>
  <si>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</si>
  <si>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</si>
  <si>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</si>
  <si>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</si>
  <si>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</si>
  <si>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</si>
  <si>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</si>
  <si>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</si>
  <si>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</si>
  <si>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</si>
  <si>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</si>
  <si>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</si>
  <si>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</si>
  <si>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</si>
  <si>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</si>
  <si>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</si>
  <si>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</si>
  <si>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</si>
  <si>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</si>
  <si>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</si>
  <si>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</si>
  <si>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</si>
  <si>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</si>
  <si>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</si>
  <si>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</si>
  <si>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</si>
  <si>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</si>
  <si>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</si>
  <si>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</si>
  <si>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</si>
  <si>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</si>
  <si>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</si>
  <si>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</si>
  <si>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</si>
  <si>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</si>
  <si>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</si>
  <si>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</si>
  <si>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</si>
  <si>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</si>
  <si>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</si>
  <si>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</si>
  <si>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</si>
  <si>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</si>
  <si>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</si>
  <si>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</si>
  <si>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</si>
  <si>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</si>
  <si>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</si>
  <si>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</si>
  <si>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</si>
  <si>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</si>
  <si>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</si>
  <si>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</si>
  <si>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</si>
  <si>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</si>
  <si>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</si>
  <si>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</si>
  <si>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</si>
  <si>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</si>
  <si>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</si>
  <si>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</si>
  <si>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</si>
  <si>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</si>
  <si>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</si>
  <si>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</si>
  <si>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</si>
  <si>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</si>
  <si>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</si>
  <si>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</si>
  <si>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</si>
  <si>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</si>
  <si>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</si>
  <si>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</si>
  <si>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</si>
  <si>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</si>
  <si>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</si>
  <si>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</si>
  <si>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</si>
  <si>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</si>
  <si>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</si>
  <si>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</si>
  <si>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</si>
  <si>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</si>
  <si>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</si>
  <si>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</si>
  <si>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</si>
  <si>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</si>
  <si>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</si>
  <si>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</si>
  <si>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</si>
  <si>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</si>
  <si>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</si>
  <si>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</si>
  <si>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</si>
  <si>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</si>
  <si>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</si>
  <si>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</si>
  <si>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</si>
  <si>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</si>
  <si>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</si>
  <si>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</si>
  <si>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</si>
  <si>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</si>
  <si>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</si>
  <si>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</si>
  <si>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</si>
  <si>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</si>
  <si>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</si>
  <si>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</si>
  <si>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</si>
  <si>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</si>
  <si>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</si>
  <si>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</si>
  <si>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</si>
  <si>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</si>
  <si>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</si>
  <si>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</si>
  <si>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</si>
  <si>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</si>
  <si>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</si>
  <si>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</si>
  <si>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</si>
  <si>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</si>
  <si>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</si>
  <si>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</si>
  <si>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</si>
  <si>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</si>
  <si>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</si>
  <si>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</si>
  <si>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</si>
  <si>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</si>
  <si>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</si>
  <si>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</si>
  <si>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</si>
  <si>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</si>
  <si>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</si>
  <si>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</si>
  <si>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</si>
  <si>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</si>
  <si>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</si>
  <si>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</si>
  <si>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</si>
  <si>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</si>
  <si>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</si>
  <si>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</si>
  <si>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</si>
  <si>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</si>
  <si>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</si>
  <si>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</si>
  <si>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</si>
  <si>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</si>
  <si>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</si>
  <si>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</si>
  <si>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</si>
  <si>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</si>
  <si>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</si>
  <si>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</si>
  <si>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</si>
  <si>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</si>
  <si>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</si>
  <si>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</si>
  <si>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</si>
  <si>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</si>
  <si>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</si>
  <si>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</si>
  <si>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</si>
  <si>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</si>
  <si>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</si>
  <si>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</si>
  <si>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</si>
  <si>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</si>
  <si>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</si>
  <si>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</si>
  <si>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</si>
  <si>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</si>
  <si>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</si>
  <si>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</si>
  <si>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</si>
  <si>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</si>
  <si>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</si>
  <si>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</si>
  <si>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</si>
  <si>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</si>
  <si>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</si>
  <si>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</si>
  <si>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</si>
  <si>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</si>
  <si>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</si>
  <si>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</si>
  <si>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</si>
  <si>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</si>
  <si>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</si>
  <si>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</si>
  <si>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</si>
  <si>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</si>
  <si>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</si>
  <si>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</si>
  <si>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</si>
  <si>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</si>
  <si>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</si>
  <si>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</si>
  <si>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</si>
  <si>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</si>
  <si>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</si>
  <si>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</si>
  <si>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</si>
  <si>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</si>
  <si>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</si>
  <si>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</si>
  <si>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</si>
  <si>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</si>
  <si>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</si>
  <si>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</si>
  <si>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</si>
  <si>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</si>
  <si>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</si>
  <si>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</si>
  <si>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</si>
  <si>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</si>
  <si>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</si>
  <si>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</si>
  <si>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</si>
  <si>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</si>
  <si>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</si>
  <si>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</si>
  <si>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</si>
  <si>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</si>
  <si>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</si>
  <si>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</si>
  <si>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</si>
  <si>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</si>
  <si>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</si>
  <si>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</si>
  <si>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</si>
  <si>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</si>
  <si>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</si>
  <si>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</si>
  <si>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</si>
  <si>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</si>
  <si>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</si>
  <si>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</si>
  <si>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</si>
  <si>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</si>
  <si>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</si>
  <si>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</si>
  <si>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</si>
  <si>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</si>
  <si>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</si>
  <si>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</si>
  <si>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</si>
  <si>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</si>
  <si>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</si>
  <si>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</si>
  <si>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</si>
  <si>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</si>
  <si>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</si>
  <si>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</si>
  <si>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</si>
  <si>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</si>
  <si>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</si>
  <si>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</si>
  <si>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</si>
  <si>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</si>
  <si>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</si>
  <si>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</si>
  <si>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</si>
  <si>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</si>
  <si>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</si>
  <si>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</si>
  <si>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</si>
  <si>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</si>
  <si>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</si>
  <si>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</si>
  <si>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</si>
  <si>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</si>
  <si>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</si>
  <si>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</si>
  <si>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</si>
  <si>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</si>
  <si>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</si>
  <si>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</si>
  <si>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</si>
  <si>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</si>
  <si>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</si>
  <si>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</si>
  <si>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</si>
  <si>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</si>
  <si>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</si>
  <si>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</si>
  <si>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</si>
  <si>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</si>
  <si>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</si>
  <si>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</si>
  <si>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</si>
  <si>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</si>
  <si>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</si>
  <si>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</si>
  <si>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</si>
  <si>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</si>
  <si>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</si>
  <si>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</si>
  <si>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</si>
  <si>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</si>
  <si>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</si>
  <si>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</si>
  <si>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</si>
  <si>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</si>
  <si>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</si>
  <si>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</si>
  <si>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</si>
  <si>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</si>
  <si>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</si>
  <si>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</si>
  <si>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</si>
  <si>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</si>
  <si>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</si>
  <si>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</si>
  <si>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</si>
  <si>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</si>
  <si>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</si>
  <si>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</si>
  <si>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</si>
  <si>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</si>
  <si>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</si>
  <si>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</si>
  <si>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</si>
  <si>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</si>
  <si>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</si>
  <si>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</si>
  <si>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</si>
  <si>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</si>
  <si>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</si>
  <si>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</si>
  <si>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</si>
  <si>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</si>
  <si>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</si>
  <si>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</si>
  <si>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</si>
  <si>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</si>
  <si>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</si>
  <si>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</si>
  <si>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</si>
  <si>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</si>
  <si>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</si>
  <si>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</si>
  <si>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</si>
  <si>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</si>
  <si>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</si>
  <si>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</si>
  <si>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</si>
  <si>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</si>
  <si>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</si>
  <si>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</si>
  <si>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</si>
  <si>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</si>
  <si>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</si>
  <si>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</si>
  <si>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</si>
  <si>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</si>
  <si>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</si>
  <si>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</si>
  <si>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</si>
  <si>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</si>
  <si>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</si>
  <si>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</si>
  <si>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</si>
  <si>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</si>
  <si>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</si>
  <si>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</si>
  <si>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</si>
  <si>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</si>
  <si>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</si>
  <si>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</si>
  <si>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</si>
  <si>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</si>
  <si>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</si>
  <si>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</si>
  <si>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</si>
  <si>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</si>
  <si>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</si>
  <si>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</si>
  <si>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</si>
  <si>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</si>
  <si>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</si>
  <si>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</si>
  <si>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</si>
  <si>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</si>
  <si>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</si>
  <si>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</si>
  <si>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</si>
  <si>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</si>
  <si>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</si>
  <si>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</si>
  <si>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</si>
  <si>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</si>
  <si>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</si>
  <si>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</si>
  <si>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</si>
  <si>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</si>
  <si>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</si>
  <si>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</si>
  <si>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</si>
  <si>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</si>
  <si>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</si>
  <si>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</si>
  <si>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</si>
  <si>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</si>
  <si>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</si>
  <si>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</si>
  <si>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</si>
  <si>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</si>
  <si>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</si>
  <si>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</si>
  <si>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</si>
  <si>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</si>
  <si>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</si>
  <si>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</si>
  <si>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</si>
  <si>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</si>
  <si>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</si>
  <si>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</si>
  <si>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</si>
  <si>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</si>
  <si>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</si>
  <si>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</si>
  <si>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</si>
  <si>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</si>
  <si>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</si>
  <si>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</si>
  <si>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</si>
  <si>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</si>
  <si>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</si>
  <si>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</si>
  <si>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</si>
  <si>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</si>
  <si>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</si>
  <si>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</si>
  <si>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</si>
  <si>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</si>
  <si>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</si>
  <si>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</si>
  <si>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</si>
  <si>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</si>
  <si>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</si>
  <si>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</si>
  <si>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</si>
  <si>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</si>
  <si>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</si>
  <si>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</si>
  <si>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</si>
  <si>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</si>
  <si>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</si>
  <si>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</si>
  <si>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</si>
  <si>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</si>
  <si>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</si>
  <si>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</si>
  <si>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</si>
  <si>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</si>
  <si>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</si>
  <si>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</si>
  <si>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</si>
  <si>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</si>
  <si>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</si>
  <si>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</si>
  <si>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</si>
  <si>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</si>
  <si>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</si>
  <si>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</si>
  <si>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</si>
  <si>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</si>
  <si>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</si>
  <si>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</si>
  <si>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</si>
  <si>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</si>
  <si>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</si>
  <si>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</si>
  <si>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</si>
  <si>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</si>
  <si>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</si>
  <si>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</si>
  <si>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</si>
  <si>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</si>
  <si>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</si>
  <si>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</si>
  <si>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</si>
  <si>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</si>
  <si>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</si>
  <si>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</si>
  <si>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</si>
  <si>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</si>
  <si>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</si>
  <si>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</si>
  <si>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</si>
  <si>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</si>
  <si>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</si>
  <si>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</si>
  <si>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</si>
  <si>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</si>
  <si>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</si>
  <si>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</si>
  <si>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</si>
  <si>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</si>
  <si>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</si>
  <si>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</si>
  <si>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</si>
  <si>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</si>
  <si>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</si>
  <si>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</si>
  <si>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</si>
  <si>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</si>
  <si>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</si>
  <si>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</si>
  <si>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</si>
  <si>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</si>
  <si>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</si>
  <si>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</si>
  <si>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</si>
  <si>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</si>
  <si>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</si>
  <si>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</si>
  <si>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</si>
  <si>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</si>
  <si>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</si>
  <si>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</si>
  <si>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</si>
  <si>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</si>
  <si>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</si>
  <si>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</si>
  <si>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</si>
  <si>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</si>
  <si>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</si>
  <si>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</si>
  <si>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</si>
  <si>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</si>
  <si>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</si>
  <si>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</si>
  <si>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</si>
  <si>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</si>
  <si>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</si>
  <si>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</si>
  <si>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</si>
  <si>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</si>
  <si>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</si>
  <si>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</si>
  <si>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</si>
  <si>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</si>
  <si>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</si>
  <si>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</si>
  <si>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</si>
  <si>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</si>
  <si>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</si>
  <si>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</si>
  <si>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</si>
  <si>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</si>
  <si>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</si>
  <si>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</si>
  <si>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</si>
  <si>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</si>
  <si>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</si>
  <si>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</si>
  <si>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</si>
  <si>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</si>
  <si>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</si>
  <si>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</si>
  <si>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</si>
  <si>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</si>
  <si>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</si>
  <si>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</si>
  <si>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</si>
  <si>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</si>
  <si>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</si>
  <si>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</si>
  <si>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</si>
  <si>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</si>
  <si>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</si>
  <si>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</si>
  <si>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</si>
  <si>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</si>
  <si>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</si>
  <si>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</si>
  <si>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</si>
  <si>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</si>
  <si>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</si>
  <si>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</si>
  <si>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</si>
  <si>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</si>
  <si>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</si>
  <si>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</si>
  <si>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</si>
  <si>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</si>
  <si>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</si>
  <si>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</si>
  <si>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</si>
  <si>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</si>
  <si>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</si>
  <si>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</si>
  <si>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</si>
  <si>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</si>
  <si>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</si>
  <si>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</si>
  <si>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</si>
  <si>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</si>
  <si>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</si>
  <si>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</si>
  <si>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</si>
  <si>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</si>
  <si>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</si>
  <si>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</si>
  <si>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</si>
  <si>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</si>
  <si>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</si>
  <si>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</si>
  <si>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</si>
  <si>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</si>
  <si>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</si>
  <si>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</si>
  <si>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</si>
  <si>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</si>
  <si>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</si>
  <si>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</si>
  <si>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</si>
  <si>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</si>
  <si>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</si>
  <si>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</si>
  <si>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</si>
  <si>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</si>
  <si>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</si>
  <si>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</si>
  <si>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</si>
  <si>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</si>
  <si>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</si>
  <si>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</si>
  <si>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</si>
  <si>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</si>
  <si>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</si>
  <si>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</si>
  <si>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</si>
  <si>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</si>
  <si>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</si>
  <si>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</si>
  <si>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</si>
  <si>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</si>
  <si>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</si>
  <si>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</si>
  <si>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</si>
  <si>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</si>
  <si>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</si>
  <si>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</si>
  <si>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</si>
  <si>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</si>
  <si>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</si>
  <si>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</si>
  <si>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</si>
  <si>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</si>
  <si>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</si>
  <si>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</si>
  <si>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</si>
  <si>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</si>
  <si>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</si>
  <si>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</si>
  <si>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</si>
  <si>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</si>
  <si>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</si>
  <si>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</si>
  <si>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</si>
  <si>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</si>
  <si>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</si>
  <si>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</si>
  <si>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</si>
  <si>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</si>
  <si>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</si>
  <si>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</si>
  <si>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</si>
  <si>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</si>
  <si>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</si>
  <si>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</si>
  <si>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</si>
  <si>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</si>
  <si>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</si>
  <si>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</si>
  <si>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</si>
  <si>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</si>
  <si>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</si>
  <si>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</si>
  <si>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</si>
  <si>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</si>
  <si>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</si>
  <si>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</si>
  <si>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</si>
  <si>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</si>
  <si>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</si>
  <si>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</si>
  <si>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</si>
  <si>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</si>
  <si>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</si>
  <si>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</si>
  <si>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</si>
  <si>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</si>
  <si>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</si>
  <si>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</si>
  <si>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</si>
  <si>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</si>
  <si>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</si>
  <si>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</si>
  <si>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</si>
  <si>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</si>
  <si>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</si>
  <si>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</si>
  <si>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</si>
  <si>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</si>
  <si>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</si>
  <si>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</si>
  <si>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</si>
  <si>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</si>
  <si>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</si>
  <si>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</si>
  <si>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</si>
  <si>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</si>
  <si>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</si>
  <si>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</si>
  <si>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</si>
  <si>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</si>
  <si>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</si>
  <si>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</si>
  <si>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</si>
  <si>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</si>
  <si>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</si>
  <si>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</si>
  <si>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</si>
  <si>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</si>
  <si>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</si>
  <si>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</si>
  <si>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</si>
  <si>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</si>
  <si>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</si>
  <si>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</si>
  <si>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</si>
  <si>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</si>
  <si>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</si>
  <si>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</si>
  <si>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</si>
  <si>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</si>
  <si>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</si>
  <si>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</si>
  <si>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</si>
  <si>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</si>
  <si>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</si>
  <si>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</si>
  <si>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</si>
  <si>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</si>
  <si>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</si>
  <si>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</si>
  <si>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</si>
  <si>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</si>
  <si>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</si>
  <si>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</si>
  <si>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</si>
  <si>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</si>
  <si>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</si>
  <si>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</si>
  <si>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</si>
  <si>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</si>
  <si>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</si>
  <si>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</si>
  <si>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</si>
  <si>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</si>
  <si>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</si>
  <si>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</si>
  <si>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</si>
  <si>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</si>
  <si>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</si>
  <si>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</si>
  <si>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</si>
  <si>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</si>
  <si>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</si>
  <si>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</si>
  <si>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</si>
  <si>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</si>
  <si>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</si>
  <si>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</si>
  <si>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</si>
  <si>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</si>
  <si>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</si>
  <si>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</si>
  <si>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</si>
  <si>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</si>
  <si>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</si>
  <si>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</si>
  <si>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</si>
  <si>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</si>
  <si>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</si>
  <si>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</si>
  <si>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</si>
  <si>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</si>
  <si>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</si>
  <si>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</si>
  <si>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</si>
  <si>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</si>
  <si>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</si>
  <si>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</si>
  <si>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</si>
  <si>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</si>
  <si>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</si>
  <si>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</si>
  <si>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</si>
  <si>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</si>
  <si>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</si>
  <si>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</si>
  <si>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</si>
  <si>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</si>
  <si>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</si>
  <si>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</si>
  <si>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</si>
  <si>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</si>
  <si>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</si>
  <si>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</si>
  <si>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</si>
  <si>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</si>
  <si>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</si>
  <si>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</si>
  <si>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</si>
  <si>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</si>
  <si>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</si>
  <si>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</si>
  <si>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</si>
  <si>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</si>
  <si>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</si>
  <si>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</si>
  <si>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</si>
  <si>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</si>
  <si>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</si>
  <si>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</si>
  <si>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</si>
  <si>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</si>
  <si>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</si>
  <si>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</si>
  <si>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</si>
  <si>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</si>
  <si>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</si>
  <si>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</si>
  <si>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</si>
  <si>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</si>
  <si>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</si>
  <si>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</si>
  <si>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</si>
  <si>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</si>
  <si>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</si>
  <si>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</si>
  <si>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</si>
  <si>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</si>
  <si>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</si>
  <si>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</si>
  <si>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</si>
  <si>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</si>
  <si>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</si>
  <si>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</si>
  <si>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</si>
  <si>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</si>
  <si>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</si>
  <si>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</si>
  <si>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</si>
  <si>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</si>
  <si>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</si>
  <si>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</si>
  <si>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</si>
  <si>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</si>
  <si>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</si>
  <si>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</si>
  <si>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</si>
  <si>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</si>
  <si>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</si>
  <si>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</si>
  <si>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</si>
  <si>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</si>
  <si>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</si>
  <si>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</si>
  <si>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</si>
  <si>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</si>
  <si>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</si>
  <si>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</si>
  <si>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</si>
  <si>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</si>
  <si>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</si>
  <si>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</si>
  <si>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</si>
  <si>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</si>
  <si>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</si>
  <si>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</si>
  <si>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</si>
  <si>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</si>
  <si>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</si>
  <si>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</si>
  <si>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</si>
  <si>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</si>
  <si>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</si>
  <si>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</si>
  <si>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</si>
  <si>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</si>
  <si>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</si>
  <si>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</si>
  <si>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</si>
  <si>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</si>
  <si>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</si>
  <si>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</si>
  <si>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</si>
  <si>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</si>
  <si>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</si>
  <si>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</si>
  <si>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</si>
  <si>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</si>
  <si>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</si>
  <si>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</si>
  <si>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</si>
  <si>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</si>
  <si>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</si>
  <si>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</si>
  <si>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</si>
  <si>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</si>
  <si>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</si>
  <si>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</si>
  <si>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</si>
  <si>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</si>
  <si>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</si>
  <si>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</si>
  <si>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</si>
  <si>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</si>
  <si>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</si>
  <si>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</si>
  <si>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</si>
  <si>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</si>
  <si>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</si>
  <si>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</si>
  <si>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</si>
  <si>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</si>
  <si>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</si>
  <si>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</si>
  <si>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</si>
  <si>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</si>
  <si>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</si>
  <si>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</si>
  <si>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</si>
  <si>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</si>
  <si>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</si>
  <si>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</si>
  <si>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</si>
  <si>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</si>
  <si>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</si>
  <si>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</si>
  <si>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</si>
  <si>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</si>
  <si>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</si>
  <si>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</si>
  <si>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</si>
  <si>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</si>
  <si>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</si>
  <si>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</si>
  <si>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</si>
  <si>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</si>
  <si>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</si>
  <si>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</si>
  <si>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</si>
  <si>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</si>
  <si>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</si>
  <si>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</si>
  <si>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</si>
  <si>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</si>
  <si>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</si>
  <si>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</si>
  <si>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</si>
  <si>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</si>
  <si>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</si>
  <si>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</si>
  <si>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</si>
  <si>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</si>
  <si>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</si>
  <si>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</si>
  <si>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</si>
  <si>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</si>
  <si>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</si>
  <si>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</si>
  <si>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</si>
  <si>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</si>
  <si>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</si>
  <si>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</si>
  <si>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</si>
  <si>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</si>
  <si>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</si>
  <si>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</si>
  <si>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</si>
  <si>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</si>
  <si>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</si>
  <si>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</si>
  <si>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</si>
  <si>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</si>
  <si>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</si>
  <si>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</si>
  <si>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</si>
  <si>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</si>
  <si>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</si>
  <si>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</si>
  <si>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</si>
  <si>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</si>
  <si>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</si>
  <si>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</si>
  <si>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</si>
  <si>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</si>
  <si>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</si>
  <si>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</si>
  <si>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</si>
  <si>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</si>
  <si>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</si>
  <si>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</si>
  <si>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</si>
  <si>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</si>
  <si>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</si>
  <si>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</si>
  <si>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</si>
  <si>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</si>
  <si>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</si>
  <si>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</si>
  <si>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</si>
  <si>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</si>
  <si>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</si>
  <si>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</si>
  <si>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</si>
  <si>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</si>
  <si>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</si>
  <si>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</si>
  <si>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</si>
  <si>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</si>
  <si>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</si>
  <si>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</si>
  <si>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</si>
  <si>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</si>
  <si>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</si>
  <si>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</si>
  <si>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</si>
  <si>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</si>
  <si>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</si>
  <si>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</si>
  <si>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</si>
  <si>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</si>
  <si>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</si>
  <si>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</si>
  <si>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</si>
  <si>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</si>
  <si>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</si>
  <si>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</si>
  <si>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</si>
  <si>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</si>
  <si>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</si>
  <si>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</si>
  <si>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</si>
  <si>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</si>
  <si>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</si>
  <si>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</si>
  <si>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</si>
  <si>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</si>
  <si>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</si>
  <si>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</si>
  <si>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</si>
  <si>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</si>
  <si>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</si>
  <si>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</si>
  <si>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</si>
  <si>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</si>
  <si>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</si>
  <si>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</si>
  <si>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</si>
  <si>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</si>
  <si>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</si>
  <si>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</si>
  <si>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</si>
  <si>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</si>
  <si>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</si>
  <si>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</si>
  <si>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</si>
  <si>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</si>
  <si>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</si>
  <si>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</si>
  <si>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</si>
  <si>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</si>
  <si>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</si>
  <si>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</si>
  <si>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</si>
  <si>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</si>
  <si>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</si>
  <si>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</si>
  <si>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</si>
  <si>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</si>
  <si>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</si>
  <si>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</si>
  <si>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</si>
  <si>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</si>
  <si>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</si>
  <si>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</si>
  <si>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</si>
  <si>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</si>
  <si>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</si>
  <si>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</si>
  <si>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</si>
  <si>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</si>
  <si>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</si>
  <si>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</si>
  <si>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</si>
  <si>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</si>
  <si>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</si>
  <si>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</si>
  <si>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</si>
  <si>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</si>
  <si>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</si>
  <si>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</si>
  <si>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</si>
  <si>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</si>
  <si>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</si>
  <si>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</si>
  <si>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</si>
  <si>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</si>
  <si>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</si>
  <si>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</si>
  <si>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</si>
  <si>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</si>
  <si>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</si>
  <si>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</si>
  <si>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</si>
  <si>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</si>
  <si>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</si>
  <si>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</si>
  <si>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</si>
  <si>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</si>
  <si>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</si>
  <si>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</si>
  <si>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</si>
  <si>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</si>
  <si>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</si>
  <si>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</si>
  <si>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</si>
  <si>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</si>
  <si>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</si>
  <si>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</si>
  <si>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</si>
  <si>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</si>
  <si>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</si>
  <si>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</si>
  <si>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</si>
  <si>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</si>
  <si>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</si>
  <si>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</si>
  <si>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</si>
  <si>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</si>
  <si>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</si>
  <si>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</si>
  <si>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</si>
  <si>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</si>
  <si>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</si>
  <si>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</si>
  <si>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</si>
  <si>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</si>
  <si>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</si>
  <si>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</si>
  <si>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</si>
  <si>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</si>
  <si>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</si>
  <si>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</si>
  <si>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</si>
  <si>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</si>
  <si>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</si>
  <si>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</si>
  <si>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</si>
  <si>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</si>
  <si>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</si>
  <si>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</si>
  <si>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</si>
  <si>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</si>
  <si>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</si>
  <si>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</si>
  <si>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</si>
  <si>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</si>
  <si>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</si>
  <si>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</si>
  <si>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</si>
  <si>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</si>
  <si>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</si>
  <si>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</si>
  <si>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</si>
  <si>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</si>
  <si>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</si>
  <si>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</si>
  <si>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</si>
  <si>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</si>
  <si>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</si>
  <si>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</si>
  <si>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</si>
  <si>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</si>
  <si>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</si>
  <si>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</si>
  <si>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</si>
  <si>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</si>
  <si>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</si>
  <si>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</si>
  <si>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</si>
  <si>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</si>
  <si>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</si>
  <si>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</si>
  <si>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</si>
  <si>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</si>
  <si>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</si>
  <si>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</si>
  <si>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</si>
  <si>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</si>
  <si>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</si>
  <si>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</si>
  <si>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</si>
  <si>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</si>
  <si>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</si>
  <si>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</si>
  <si>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</si>
  <si>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</si>
  <si>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</si>
  <si>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</si>
  <si>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</si>
  <si>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</si>
  <si>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</si>
  <si>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</si>
  <si>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</si>
  <si>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</si>
  <si>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</si>
  <si>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</si>
  <si>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</si>
  <si>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</si>
  <si>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</si>
  <si>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</si>
  <si>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</si>
  <si>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</si>
  <si>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</si>
  <si>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</si>
  <si>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</si>
  <si>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</si>
  <si>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</si>
  <si>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</si>
  <si>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</si>
  <si>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</si>
  <si>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</si>
  <si>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</si>
  <si>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</si>
  <si>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</si>
  <si>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</si>
  <si>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</si>
  <si>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</si>
  <si>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</si>
  <si>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</si>
  <si>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</si>
  <si>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</si>
  <si>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</si>
  <si>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</si>
  <si>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</si>
  <si>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</si>
  <si>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</si>
  <si>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</si>
  <si>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</si>
  <si>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</si>
  <si>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</si>
  <si>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</si>
  <si>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</si>
  <si>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</si>
  <si>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</si>
  <si>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</si>
  <si>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</si>
  <si>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</si>
  <si>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</si>
  <si>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</si>
  <si>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</si>
  <si>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</si>
  <si>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</si>
  <si>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</si>
  <si>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</si>
  <si>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</si>
  <si>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</si>
  <si>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</si>
  <si>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</si>
  <si>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</si>
  <si>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</si>
  <si>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</si>
  <si>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</si>
  <si>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</si>
  <si>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</si>
  <si>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</si>
  <si>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</si>
  <si>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</si>
  <si>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</si>
  <si>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</si>
  <si>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</si>
  <si>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</si>
  <si>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</si>
  <si>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</si>
  <si>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</si>
  <si>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</si>
  <si>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</si>
  <si>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</si>
  <si>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</si>
  <si>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</si>
  <si>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</si>
  <si>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</si>
  <si>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</si>
  <si>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</si>
  <si>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</si>
  <si>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</si>
  <si>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</si>
  <si>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</si>
  <si>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</si>
  <si>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</si>
  <si>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</si>
  <si>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</si>
  <si>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</si>
  <si>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</si>
  <si>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</si>
  <si>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</si>
  <si>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</si>
  <si>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</si>
  <si>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</si>
  <si>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</si>
  <si>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</si>
  <si>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</si>
  <si>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</si>
  <si>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</si>
  <si>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</si>
  <si>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</si>
  <si>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</si>
  <si>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</si>
  <si>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</si>
  <si>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</si>
  <si>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</si>
  <si>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</si>
  <si>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</si>
  <si>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</si>
  <si>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</si>
  <si>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</si>
  <si>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</si>
  <si>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</si>
  <si>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</si>
  <si>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</si>
  <si>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</si>
  <si>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</si>
  <si>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</si>
  <si>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</si>
  <si>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</si>
  <si>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</si>
  <si>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</si>
  <si>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</si>
  <si>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</si>
  <si>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</si>
  <si>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</si>
  <si>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</si>
  <si>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</si>
  <si>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</si>
  <si>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</si>
  <si>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</si>
  <si>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</si>
  <si>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</si>
  <si>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</si>
  <si>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</si>
  <si>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</si>
  <si>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</si>
  <si>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</si>
  <si>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</si>
  <si>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</si>
  <si>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</si>
  <si>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</si>
  <si>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</si>
  <si>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</si>
  <si>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</si>
  <si>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</si>
  <si>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</si>
  <si>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</si>
  <si>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</si>
  <si>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</si>
  <si>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</si>
  <si>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</si>
  <si>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</si>
  <si>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</si>
  <si>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</si>
  <si>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</si>
  <si>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</si>
  <si>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</si>
  <si>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</si>
  <si>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</si>
  <si>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</si>
  <si>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</si>
  <si>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</si>
  <si>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</si>
  <si>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</si>
  <si>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</si>
  <si>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</si>
  <si>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</si>
  <si>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</si>
  <si>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</si>
  <si>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</si>
  <si>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</si>
  <si>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</si>
  <si>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</si>
  <si>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</si>
  <si>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</si>
  <si>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</si>
  <si>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</si>
  <si>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</si>
  <si>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</si>
  <si>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</si>
  <si>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</si>
  <si>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</si>
  <si>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</si>
  <si>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</si>
  <si>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</si>
  <si>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</si>
  <si>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</si>
  <si>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</si>
  <si>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</si>
  <si>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</si>
  <si>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</si>
  <si>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</si>
  <si>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</si>
  <si>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</si>
  <si>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</si>
  <si>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</si>
  <si>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</si>
  <si>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</si>
  <si>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</si>
  <si>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</si>
  <si>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</si>
  <si>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</si>
  <si>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</si>
  <si>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</si>
  <si>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</si>
  <si>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</si>
  <si>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</si>
  <si>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</si>
  <si>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</si>
  <si>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</si>
  <si>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</si>
  <si>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</si>
  <si>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</si>
  <si>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</si>
  <si>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</si>
  <si>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</si>
  <si>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</si>
  <si>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</si>
  <si>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</si>
  <si>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</si>
  <si>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</si>
  <si>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</si>
  <si>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</si>
  <si>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</si>
  <si>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</si>
  <si>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</si>
  <si>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</si>
  <si>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</si>
  <si>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</si>
  <si>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</si>
  <si>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</si>
  <si>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</si>
  <si>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</si>
  <si>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</si>
  <si>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</si>
  <si>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</si>
  <si>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</si>
  <si>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</si>
  <si>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</si>
  <si>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</si>
  <si>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</si>
  <si>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</si>
  <si>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</si>
  <si>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</si>
  <si>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</si>
  <si>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</si>
  <si>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</si>
  <si>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</si>
  <si>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</si>
  <si>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</si>
  <si>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</si>
  <si>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</si>
  <si>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</si>
  <si>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</si>
  <si>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</si>
  <si>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</si>
  <si>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</si>
  <si>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</si>
  <si>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</si>
  <si>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</si>
  <si>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</si>
  <si>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</si>
  <si>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</si>
  <si>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</si>
  <si>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</si>
  <si>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</si>
  <si>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</si>
  <si>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</si>
  <si>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</si>
  <si>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</si>
  <si>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</si>
  <si>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</si>
  <si>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</si>
  <si>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</si>
  <si>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</si>
  <si>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</si>
  <si>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</si>
  <si>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</si>
  <si>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</si>
  <si>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</si>
  <si>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</si>
  <si>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</si>
  <si>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</si>
  <si>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</si>
  <si>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</si>
  <si>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</si>
  <si>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</si>
  <si>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</si>
  <si>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</si>
  <si>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</si>
  <si>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</si>
  <si>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</si>
  <si>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</si>
  <si>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</si>
  <si>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</si>
  <si>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</si>
  <si>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</si>
  <si>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</si>
  <si>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</si>
  <si>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</si>
  <si>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</si>
  <si>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</si>
  <si>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</si>
  <si>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</si>
  <si>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</si>
  <si>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</si>
  <si>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</si>
  <si>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</si>
  <si>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</si>
  <si>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</si>
  <si>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</si>
  <si>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</si>
  <si>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</si>
  <si>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</si>
  <si>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</si>
  <si>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</si>
  <si>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</si>
  <si>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</si>
  <si>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</si>
  <si>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</si>
  <si>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</si>
  <si>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</si>
  <si>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</si>
  <si>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</si>
  <si>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</si>
  <si>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</si>
  <si>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</si>
  <si>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</si>
  <si>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</si>
  <si>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</si>
  <si>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</si>
  <si>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</si>
  <si>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</si>
  <si>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</si>
  <si>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</si>
  <si>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</si>
  <si>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</si>
  <si>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</si>
  <si>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</si>
  <si>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</si>
  <si>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</si>
  <si>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</si>
  <si>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</si>
  <si>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</si>
  <si>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</si>
  <si>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</si>
  <si>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</si>
  <si>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</si>
  <si>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</si>
  <si>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</si>
  <si>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</si>
  <si>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</si>
  <si>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</si>
  <si>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</si>
  <si>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</si>
  <si>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</si>
  <si>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</si>
  <si>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</si>
  <si>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</si>
  <si>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</si>
  <si>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</si>
  <si>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</si>
  <si>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</si>
  <si>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</si>
  <si>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</si>
  <si>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</si>
  <si>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</si>
  <si>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</si>
  <si>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</si>
  <si>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</si>
  <si>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</si>
  <si>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</si>
  <si>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</si>
  <si>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</si>
  <si>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</si>
  <si>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</si>
  <si>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</si>
  <si>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</si>
  <si>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</si>
  <si>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</si>
  <si>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</si>
  <si>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</si>
  <si>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</si>
  <si>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</si>
  <si>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</si>
  <si>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</si>
  <si>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</si>
  <si>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</si>
  <si>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</si>
  <si>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</si>
  <si>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</si>
  <si>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</si>
  <si>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</si>
  <si>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</si>
  <si>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</si>
  <si>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</si>
  <si>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</si>
  <si>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</si>
  <si>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</si>
  <si>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</si>
  <si>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</si>
  <si>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</si>
  <si>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</si>
  <si>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</si>
  <si>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</si>
  <si>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</si>
  <si>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</si>
  <si>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</si>
  <si>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</si>
  <si>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</si>
  <si>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</si>
  <si>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</si>
  <si>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</si>
  <si>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</si>
  <si>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</si>
  <si>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</si>
  <si>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</si>
  <si>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</si>
  <si>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</si>
  <si>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</si>
  <si>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</si>
  <si>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</si>
  <si>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</si>
  <si>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</si>
  <si>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</si>
  <si>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</si>
  <si>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</si>
  <si>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</si>
  <si>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</si>
  <si>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</si>
  <si>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</si>
  <si>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</si>
  <si>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</si>
  <si>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</si>
  <si>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</si>
  <si>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</si>
  <si>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</si>
  <si>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</si>
  <si>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</si>
  <si>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</si>
  <si>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</si>
  <si>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</si>
  <si>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</si>
  <si>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</si>
  <si>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</si>
  <si>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</si>
  <si>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</si>
  <si>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</si>
  <si>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</si>
  <si>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</si>
  <si>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</si>
  <si>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</si>
  <si>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</si>
  <si>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</si>
  <si>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</si>
  <si>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</si>
  <si>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</si>
  <si>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</si>
  <si>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</si>
  <si>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</si>
  <si>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</si>
  <si>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</si>
  <si>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</si>
  <si>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</si>
  <si>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</si>
  <si>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</si>
  <si>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</si>
  <si>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</si>
  <si>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</si>
  <si>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</si>
  <si>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</si>
  <si>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</si>
  <si>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</si>
  <si>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</si>
  <si>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</si>
  <si>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</si>
  <si>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</si>
  <si>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</si>
  <si>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</si>
  <si>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</si>
  <si>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</si>
  <si>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</si>
  <si>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</si>
  <si>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</si>
  <si>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</si>
  <si>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</si>
  <si>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</si>
  <si>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</si>
  <si>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</si>
  <si>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</si>
  <si>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</si>
  <si>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</si>
  <si>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</si>
  <si>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</si>
  <si>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</si>
  <si>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</si>
  <si>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</si>
  <si>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</si>
  <si>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</si>
  <si>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</si>
  <si>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</si>
  <si>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</si>
  <si>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</si>
  <si>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</si>
  <si>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</si>
  <si>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</si>
  <si>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</si>
  <si>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</si>
  <si>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</si>
  <si>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</si>
  <si>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</si>
  <si>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</si>
  <si>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</si>
  <si>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</si>
  <si>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</si>
  <si>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</si>
  <si>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</si>
  <si>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</si>
  <si>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</si>
  <si>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</si>
  <si>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</si>
  <si>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</si>
  <si>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</si>
  <si>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</si>
  <si>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</si>
  <si>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</si>
  <si>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</si>
  <si>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</si>
  <si>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</si>
  <si>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</si>
  <si>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</si>
  <si>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</si>
  <si>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</si>
  <si>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</si>
  <si>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</si>
  <si>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</si>
  <si>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</si>
  <si>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</si>
  <si>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</si>
  <si>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</si>
  <si>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</si>
  <si>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</si>
  <si>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</si>
  <si>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</si>
  <si>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</si>
  <si>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</si>
  <si>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</si>
  <si>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</si>
  <si>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</si>
  <si>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</si>
  <si>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</si>
  <si>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</si>
  <si>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</si>
  <si>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</si>
  <si>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</si>
  <si>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</si>
  <si>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</si>
  <si>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</si>
  <si>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</si>
  <si>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</si>
  <si>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</si>
  <si>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</si>
  <si>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</si>
  <si>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</si>
  <si>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</si>
  <si>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</si>
  <si>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</si>
  <si>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</si>
  <si>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</si>
  <si>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</si>
  <si>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</si>
  <si>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</si>
  <si>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</si>
  <si>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</si>
  <si>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</si>
  <si>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</si>
  <si>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</si>
  <si>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</si>
  <si>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</si>
  <si>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</si>
  <si>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</si>
  <si>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</si>
  <si>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</si>
  <si>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</si>
  <si>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</si>
  <si>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</si>
  <si>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</si>
  <si>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</si>
  <si>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</si>
  <si>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</si>
  <si>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</si>
  <si>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</si>
  <si>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</si>
  <si>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</si>
  <si>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</si>
  <si>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</si>
  <si>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</si>
  <si>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</si>
  <si>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</si>
  <si>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</si>
  <si>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</si>
  <si>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</si>
  <si>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</si>
  <si>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</si>
  <si>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</si>
  <si>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</si>
  <si>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</si>
  <si>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</si>
  <si>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</si>
  <si>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</si>
  <si>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</si>
  <si>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</si>
  <si>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</si>
  <si>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</si>
  <si>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</si>
  <si>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</si>
  <si>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</si>
  <si>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</si>
  <si>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</si>
  <si>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</si>
  <si>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</si>
  <si>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</si>
  <si>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</si>
  <si>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</si>
  <si>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</si>
  <si>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</si>
  <si>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</si>
  <si>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</si>
  <si>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</si>
  <si>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</si>
  <si>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</si>
  <si>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</si>
  <si>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</si>
  <si>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</si>
  <si>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</si>
  <si>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</si>
  <si>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</si>
  <si>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</si>
  <si>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</si>
  <si>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</si>
  <si>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</si>
  <si>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</si>
  <si>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</si>
  <si>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</si>
  <si>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</si>
  <si>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</si>
  <si>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</si>
  <si>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</si>
  <si>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</si>
  <si>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</si>
  <si>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</si>
  <si>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</si>
  <si>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</si>
  <si>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</si>
  <si>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</si>
  <si>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</si>
  <si>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</si>
  <si>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</si>
  <si>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</si>
  <si>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</si>
  <si>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</si>
  <si>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</si>
  <si>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</si>
  <si>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</si>
  <si>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</si>
  <si>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</si>
  <si>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</si>
  <si>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</si>
  <si>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</si>
  <si>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</si>
  <si>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</si>
  <si>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</si>
  <si>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</si>
  <si>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</si>
  <si>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</si>
  <si>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</si>
  <si>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</si>
  <si>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</si>
  <si>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</si>
  <si>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</si>
  <si>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</si>
  <si>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</si>
  <si>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</si>
  <si>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</si>
  <si>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</si>
  <si>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</si>
  <si>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</si>
  <si>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</si>
  <si>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</si>
  <si>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</si>
  <si>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</si>
  <si>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</si>
  <si>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</si>
  <si>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</si>
  <si>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</si>
  <si>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</si>
  <si>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</si>
  <si>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</si>
  <si>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</si>
  <si>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</si>
  <si>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</si>
  <si>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</si>
  <si>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</si>
  <si>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</si>
  <si>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</si>
  <si>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</si>
  <si>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</si>
  <si>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</si>
  <si>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</si>
  <si>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</si>
  <si>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</si>
  <si>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</si>
  <si>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</si>
  <si>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</si>
  <si>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</si>
  <si>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</si>
  <si>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</si>
  <si>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</si>
  <si>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</si>
  <si>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</si>
  <si>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</si>
  <si>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</si>
  <si>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</si>
  <si>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</si>
  <si>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</si>
  <si>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</si>
  <si>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</si>
  <si>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</si>
  <si>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</si>
  <si>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</si>
  <si>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</si>
  <si>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</si>
  <si>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</si>
  <si>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</si>
  <si>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</si>
  <si>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</si>
  <si>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</si>
  <si>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</si>
  <si>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</si>
  <si>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</si>
  <si>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</si>
  <si>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</si>
  <si>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</si>
  <si>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</si>
  <si>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</si>
  <si>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</si>
  <si>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</si>
  <si>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</si>
  <si>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</si>
  <si>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</si>
  <si>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</si>
  <si>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</si>
  <si>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</si>
  <si>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</si>
  <si>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</si>
  <si>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</si>
  <si>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</si>
  <si>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</si>
  <si>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</si>
  <si>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</si>
  <si>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</si>
  <si>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</si>
  <si>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</si>
  <si>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</si>
  <si>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</si>
  <si>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</si>
  <si>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</si>
  <si>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</si>
  <si>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</si>
  <si>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</si>
  <si>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</si>
  <si>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</si>
  <si>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</si>
  <si>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</si>
  <si>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</si>
  <si>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</si>
  <si>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</si>
  <si>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</si>
  <si>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</si>
  <si>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</si>
  <si>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</si>
  <si>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</si>
  <si>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</si>
  <si>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</si>
  <si>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</si>
  <si>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</si>
  <si>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</si>
  <si>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</si>
  <si>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</si>
  <si>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</si>
  <si>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</si>
  <si>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</si>
  <si>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</si>
  <si>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</si>
  <si>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</si>
  <si>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</si>
  <si>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</si>
  <si>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</si>
  <si>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</si>
  <si>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</si>
  <si>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</si>
  <si>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</si>
  <si>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</si>
  <si>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</si>
  <si>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</si>
  <si>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</si>
  <si>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</si>
  <si>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</si>
  <si>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</si>
  <si>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</si>
  <si>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</si>
  <si>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</si>
  <si>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</si>
  <si>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</si>
  <si>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</si>
  <si>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</si>
  <si>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</si>
  <si>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</si>
  <si>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</si>
  <si>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</si>
  <si>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</si>
  <si>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</si>
  <si>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</si>
  <si>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</si>
  <si>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</si>
  <si>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</si>
  <si>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</si>
  <si>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</si>
  <si>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</si>
  <si>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</si>
  <si>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</si>
  <si>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</si>
  <si>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</si>
  <si>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</si>
  <si>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</si>
  <si>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</si>
  <si>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</si>
  <si>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</si>
  <si>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</si>
  <si>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</si>
  <si>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</si>
  <si>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</si>
  <si>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</si>
  <si>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</si>
  <si>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</si>
  <si>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</si>
  <si>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</si>
  <si>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</si>
  <si>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</si>
  <si>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</si>
  <si>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</si>
  <si>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</si>
  <si>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</si>
  <si>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</si>
  <si>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</si>
  <si>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</si>
  <si>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</si>
  <si>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</si>
  <si>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</si>
  <si>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</si>
  <si>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</si>
  <si>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</si>
  <si>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</si>
  <si>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</si>
  <si>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</si>
  <si>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</si>
  <si>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</si>
  <si>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</si>
  <si>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</si>
  <si>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</si>
  <si>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</si>
  <si>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</si>
  <si>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</si>
  <si>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</si>
  <si>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</si>
  <si>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</si>
  <si>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</si>
  <si>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</si>
  <si>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</si>
  <si>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</si>
  <si>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</si>
  <si>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</si>
  <si>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</si>
  <si>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</si>
  <si>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</si>
  <si>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</si>
  <si>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</si>
  <si>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</si>
  <si>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</si>
  <si>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</si>
  <si>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</si>
  <si>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</si>
  <si>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</si>
  <si>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</si>
  <si>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</si>
  <si>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</si>
  <si>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</si>
  <si>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</si>
  <si>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</si>
  <si>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</si>
  <si>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</si>
  <si>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</si>
  <si>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</si>
  <si>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</si>
  <si>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</si>
  <si>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</si>
  <si>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</si>
  <si>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</si>
  <si>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</si>
  <si>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</si>
  <si>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</si>
  <si>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</si>
  <si>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</si>
  <si>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</si>
  <si>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</si>
  <si>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</si>
  <si>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</si>
  <si>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</si>
  <si>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</si>
  <si>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</si>
  <si>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</si>
  <si>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</si>
  <si>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</si>
  <si>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</si>
  <si>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</si>
  <si>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</si>
  <si>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</si>
  <si>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</si>
  <si>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</si>
  <si>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</si>
  <si>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</si>
  <si>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</si>
  <si>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</si>
  <si>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</si>
  <si>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</si>
  <si>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</si>
  <si>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</si>
  <si>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</si>
  <si>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</si>
  <si>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</si>
  <si>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</si>
  <si>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</si>
  <si>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</si>
  <si>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</si>
  <si>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</si>
  <si>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</si>
  <si>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</si>
  <si>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</si>
  <si>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</si>
  <si>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</si>
  <si>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</si>
  <si>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</si>
  <si>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</si>
  <si>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</si>
  <si>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</si>
  <si>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</si>
  <si>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</si>
  <si>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</si>
  <si>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</si>
  <si>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</si>
  <si>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</si>
  <si>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</si>
  <si>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</si>
  <si>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</si>
  <si>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</si>
  <si>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</si>
  <si>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</si>
  <si>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</si>
  <si>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</si>
  <si>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</si>
  <si>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</si>
  <si>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</si>
  <si>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</si>
  <si>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</si>
  <si>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</si>
  <si>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</si>
  <si>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</si>
  <si>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</si>
  <si>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</si>
  <si>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</si>
  <si>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</si>
  <si>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</si>
  <si>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</si>
  <si>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</si>
  <si>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</si>
  <si>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</si>
  <si>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</si>
  <si>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</si>
  <si>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</si>
  <si>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</si>
  <si>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</si>
  <si>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</si>
  <si>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</si>
  <si>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</si>
  <si>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</si>
  <si>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</si>
  <si>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</si>
  <si>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</si>
  <si>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</si>
  <si>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</si>
  <si>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</si>
  <si>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</si>
  <si>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</si>
  <si>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</si>
  <si>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</si>
  <si>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</si>
  <si>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</si>
  <si>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</si>
  <si>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</si>
  <si>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</si>
  <si>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</si>
  <si>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</si>
  <si>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</si>
  <si>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</si>
  <si>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</si>
  <si>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</si>
  <si>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</si>
  <si>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</si>
  <si>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</si>
  <si>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</si>
  <si>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</si>
  <si>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</si>
  <si>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</si>
  <si>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</si>
  <si>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</si>
  <si>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</si>
  <si>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</si>
  <si>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</si>
  <si>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</si>
  <si>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</si>
  <si>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</si>
  <si>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</si>
  <si>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</si>
  <si>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</si>
  <si>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</si>
  <si>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</si>
  <si>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</si>
  <si>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</si>
  <si>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</si>
  <si>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</si>
  <si>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</si>
  <si>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</si>
  <si>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</si>
  <si>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</si>
  <si>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</si>
  <si>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</si>
  <si>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</si>
  <si>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</si>
  <si>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</si>
  <si>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</si>
  <si>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</si>
  <si>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</si>
  <si>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</si>
  <si>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</si>
  <si>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</si>
  <si>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</si>
  <si>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</si>
  <si>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</si>
  <si>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</si>
  <si>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</si>
  <si>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</si>
  <si>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</si>
  <si>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</si>
  <si>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</si>
  <si>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</si>
  <si>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</si>
  <si>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</si>
  <si>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</si>
  <si>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</si>
  <si>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</si>
  <si>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</si>
  <si>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</si>
  <si>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</si>
  <si>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</si>
  <si>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</si>
  <si>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</si>
  <si>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</si>
  <si>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</si>
  <si>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</si>
  <si>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</si>
  <si>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</si>
  <si>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</si>
  <si>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</si>
  <si>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</si>
  <si>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</si>
  <si>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</si>
  <si>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</si>
  <si>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</si>
  <si>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</si>
  <si>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</si>
  <si>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</si>
  <si>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</si>
  <si>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</si>
  <si>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</si>
  <si>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</si>
  <si>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</si>
  <si>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</si>
  <si>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</si>
  <si>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</si>
  <si>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</si>
  <si>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</si>
  <si>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</si>
  <si>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</si>
  <si>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</si>
  <si>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</si>
  <si>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</si>
  <si>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</si>
  <si>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</si>
  <si>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</si>
  <si>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</si>
  <si>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</si>
  <si>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</si>
  <si>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</si>
  <si>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</si>
  <si>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</si>
  <si>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</si>
  <si>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</si>
  <si>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</si>
  <si>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</si>
  <si>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</si>
  <si>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</si>
  <si>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</si>
  <si>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</si>
  <si>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</si>
  <si>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</si>
  <si>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</si>
  <si>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</si>
  <si>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</si>
  <si>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</si>
  <si>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</si>
  <si>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</si>
  <si>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</si>
  <si>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</si>
  <si>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</si>
  <si>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</si>
  <si>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</si>
  <si>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</si>
  <si>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</si>
  <si>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</si>
  <si>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</si>
  <si>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</si>
  <si>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</si>
  <si>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</si>
  <si>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</si>
  <si>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</si>
  <si>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</si>
  <si>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</si>
  <si>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</si>
  <si>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</si>
  <si>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</si>
  <si>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</si>
  <si>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</si>
  <si>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</si>
  <si>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</si>
  <si>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</si>
  <si>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</si>
  <si>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</si>
  <si>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</si>
  <si>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</si>
  <si>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</si>
  <si>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</si>
  <si>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</si>
  <si>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</si>
  <si>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</si>
  <si>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</si>
  <si>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</si>
  <si>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</si>
  <si>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</si>
  <si>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</si>
  <si>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</si>
  <si>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</si>
  <si>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</si>
  <si>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</si>
  <si>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</si>
  <si>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</si>
  <si>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</si>
  <si>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</si>
  <si>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</si>
  <si>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</si>
  <si>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</si>
  <si>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</si>
  <si>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</si>
  <si>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</si>
  <si>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</si>
  <si>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</si>
  <si>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</si>
  <si>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</si>
  <si>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</si>
  <si>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</si>
  <si>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</si>
  <si>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</si>
  <si>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</si>
  <si>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</si>
  <si>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</si>
  <si>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</si>
  <si>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</si>
  <si>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</si>
  <si>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</si>
  <si>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</si>
  <si>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</si>
  <si>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</si>
  <si>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</si>
  <si>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</si>
  <si>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</si>
  <si>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</si>
  <si>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</si>
  <si>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</si>
  <si>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</si>
  <si>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</si>
  <si>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</si>
  <si>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</si>
  <si>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</si>
  <si>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</si>
  <si>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</si>
  <si>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</si>
  <si>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</si>
  <si>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</si>
  <si>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</si>
  <si>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</si>
  <si>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</si>
  <si>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</si>
  <si>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</si>
  <si>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</si>
  <si>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</si>
  <si>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</si>
  <si>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</si>
  <si>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</si>
  <si>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</si>
  <si>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</si>
  <si>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</si>
  <si>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</si>
  <si>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</si>
  <si>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</si>
  <si>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</si>
  <si>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</si>
  <si>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</si>
  <si>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</si>
  <si>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</si>
  <si>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</si>
  <si>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</si>
  <si>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</si>
  <si>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</si>
  <si>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</si>
  <si>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</si>
  <si>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</si>
  <si>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</si>
  <si>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</si>
  <si>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</si>
  <si>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</si>
  <si>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</si>
  <si>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</si>
  <si>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</si>
  <si>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</si>
  <si>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</si>
  <si>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</si>
  <si>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</si>
  <si>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</si>
  <si>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</si>
  <si>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</si>
  <si>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</si>
  <si>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</si>
  <si>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</si>
  <si>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</si>
  <si>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</si>
  <si>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</si>
  <si>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</si>
  <si>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</si>
  <si>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</si>
  <si>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</si>
  <si>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</si>
  <si>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</si>
  <si>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</si>
  <si>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</si>
  <si>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</si>
  <si>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</si>
  <si>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</si>
  <si>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</si>
  <si>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</si>
  <si>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</si>
  <si>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</si>
  <si>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</si>
  <si>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</si>
  <si>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</si>
  <si>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</si>
  <si>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</si>
  <si>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</si>
  <si>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</si>
  <si>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</si>
  <si>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</si>
  <si>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</si>
  <si>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</si>
  <si>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</si>
  <si>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</si>
  <si>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</si>
  <si>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</si>
  <si>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</si>
  <si>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</si>
  <si>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</si>
  <si>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</si>
  <si>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</si>
  <si>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</si>
  <si>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</si>
  <si>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</si>
  <si>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</si>
  <si>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</si>
  <si>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</si>
  <si>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</si>
  <si>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</si>
  <si>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</si>
  <si>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</si>
  <si>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</si>
  <si>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</si>
  <si>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</si>
  <si>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</si>
  <si>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</si>
  <si>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</si>
  <si>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</si>
  <si>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</si>
  <si>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</si>
  <si>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</si>
  <si>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</si>
  <si>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</si>
  <si>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</si>
  <si>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</si>
  <si>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</si>
  <si>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</si>
  <si>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</si>
  <si>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</si>
  <si>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</si>
  <si>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</si>
  <si>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</si>
  <si>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</si>
  <si>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</si>
  <si>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</si>
  <si>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</si>
  <si>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</si>
  <si>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</si>
  <si>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</si>
  <si>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</si>
  <si>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</si>
  <si>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</si>
  <si>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</si>
  <si>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</si>
  <si>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</si>
  <si>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</si>
  <si>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</si>
  <si>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</si>
  <si>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</si>
  <si>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</si>
  <si>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</si>
  <si>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</si>
  <si>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</si>
  <si>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</si>
  <si>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</si>
  <si>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</si>
  <si>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</si>
  <si>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</si>
  <si>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</si>
  <si>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</si>
  <si>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</si>
  <si>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</si>
  <si>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</si>
  <si>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</si>
  <si>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</si>
  <si>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</si>
  <si>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</si>
  <si>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</si>
  <si>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</si>
  <si>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</si>
  <si>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</si>
  <si>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</si>
  <si>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</si>
  <si>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</si>
  <si>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</si>
  <si>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</si>
  <si>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</si>
  <si>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</si>
  <si>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</si>
  <si>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</si>
  <si>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</si>
  <si>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</si>
  <si>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</si>
  <si>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</si>
  <si>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</si>
  <si>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</si>
  <si>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</si>
  <si>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</si>
  <si>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</si>
  <si>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</si>
  <si>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</si>
  <si>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</si>
  <si>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</si>
  <si>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</si>
  <si>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</si>
  <si>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</si>
  <si>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</si>
  <si>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</si>
  <si>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</si>
  <si>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</si>
  <si>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</si>
  <si>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</si>
  <si>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</si>
  <si>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</si>
  <si>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</si>
  <si>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</si>
  <si>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</si>
  <si>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</si>
  <si>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</si>
  <si>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</si>
  <si>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</si>
  <si>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</si>
  <si>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</si>
  <si>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</si>
  <si>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</si>
  <si>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</si>
  <si>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</si>
  <si>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</si>
  <si>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</si>
  <si>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</si>
  <si>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</si>
  <si>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</si>
  <si>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</si>
  <si>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</si>
  <si>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</si>
  <si>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</si>
  <si>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</si>
  <si>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</si>
  <si>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</si>
  <si>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</si>
  <si>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</si>
  <si>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</si>
  <si>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</si>
  <si>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</si>
  <si>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</si>
  <si>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</si>
  <si>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</si>
  <si>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</si>
  <si>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</si>
  <si>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</si>
  <si>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</si>
  <si>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</si>
  <si>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</si>
  <si>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</si>
  <si>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</si>
  <si>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</si>
  <si>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</si>
  <si>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</si>
  <si>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</si>
  <si>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</si>
  <si>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</si>
  <si>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</si>
  <si>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</si>
  <si>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</si>
  <si>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</si>
  <si>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</si>
  <si>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</si>
  <si>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</si>
  <si>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</si>
  <si>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</si>
  <si>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</si>
  <si>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</si>
  <si>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</si>
  <si>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</si>
  <si>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</si>
  <si>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</si>
  <si>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</si>
  <si>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</si>
  <si>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</si>
  <si>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</si>
  <si>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</si>
  <si>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</si>
  <si>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</si>
  <si>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</si>
  <si>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</si>
  <si>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</si>
  <si>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</si>
  <si>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</si>
  <si>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</si>
  <si>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</si>
  <si>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</si>
  <si>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</si>
  <si>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</si>
  <si>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</si>
  <si>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</si>
  <si>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</si>
  <si>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</si>
  <si>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</si>
  <si>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</si>
  <si>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</si>
  <si>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</si>
  <si>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</si>
  <si>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</si>
  <si>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</si>
  <si>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</si>
  <si>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</si>
  <si>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</si>
  <si>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</si>
  <si>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</si>
  <si>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</si>
  <si>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</si>
  <si>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</si>
  <si>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</si>
  <si>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</si>
  <si>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</si>
  <si>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</si>
  <si>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</si>
  <si>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</si>
  <si>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</si>
  <si>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</si>
  <si>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</si>
  <si>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</si>
  <si>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</si>
  <si>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</si>
  <si>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</si>
  <si>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</si>
  <si>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</si>
  <si>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</si>
  <si>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</si>
  <si>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</si>
  <si>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</si>
  <si>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</si>
  <si>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</si>
  <si>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</si>
  <si>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</si>
  <si>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</si>
  <si>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</si>
  <si>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</si>
  <si>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</si>
  <si>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</si>
  <si>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</si>
  <si>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</si>
  <si>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</si>
  <si>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</si>
  <si>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</si>
  <si>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</si>
  <si>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</si>
  <si>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</si>
  <si>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</si>
  <si>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</si>
  <si>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</si>
  <si>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</si>
  <si>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</si>
  <si>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</si>
  <si>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</si>
  <si>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</si>
  <si>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</si>
  <si>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</si>
  <si>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</si>
  <si>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</si>
  <si>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</si>
  <si>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</si>
  <si>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</si>
  <si>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</si>
  <si>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</si>
  <si>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</si>
  <si>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</si>
  <si>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</si>
  <si>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</si>
  <si>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</si>
  <si>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</si>
  <si>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</si>
  <si>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</si>
  <si>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</si>
  <si>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</si>
  <si>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</si>
  <si>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</si>
  <si>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</si>
  <si>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</si>
  <si>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</si>
  <si>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</si>
  <si>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</si>
  <si>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</si>
  <si>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</si>
  <si>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</si>
  <si>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</si>
  <si>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</si>
  <si>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</si>
  <si>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</si>
  <si>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</si>
  <si>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</si>
  <si>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</si>
  <si>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</si>
  <si>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</si>
  <si>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</si>
  <si>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</si>
  <si>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</si>
  <si>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</si>
  <si>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</si>
  <si>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</si>
  <si>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</si>
  <si>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</si>
  <si>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</si>
  <si>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</si>
  <si>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</si>
  <si>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</si>
  <si>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</si>
  <si>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</si>
  <si>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</si>
  <si>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</si>
  <si>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</si>
  <si>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</si>
  <si>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</si>
  <si>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</si>
  <si>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</si>
  <si>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</si>
  <si>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</si>
  <si>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</si>
  <si>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</si>
  <si>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</si>
  <si>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</si>
  <si>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</si>
  <si>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</si>
  <si>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</si>
  <si>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</si>
  <si>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</si>
  <si>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</si>
  <si>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</si>
  <si>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</si>
  <si>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</si>
  <si>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</si>
  <si>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</si>
  <si>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</si>
  <si>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</si>
  <si>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</si>
  <si>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</si>
  <si>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</si>
  <si>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</si>
  <si>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</si>
  <si>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</si>
  <si>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</si>
  <si>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</si>
  <si>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</si>
  <si>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</si>
  <si>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</si>
  <si>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</si>
  <si>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</si>
  <si>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</si>
  <si>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</si>
  <si>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</si>
  <si>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</si>
  <si>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</si>
  <si>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</si>
  <si>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</si>
  <si>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</si>
  <si>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</si>
  <si>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</si>
  <si>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</si>
  <si>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</si>
  <si>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</si>
  <si>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</si>
  <si>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</si>
  <si>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</si>
  <si>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</si>
  <si>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</si>
  <si>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</si>
  <si>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</si>
  <si>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</si>
  <si>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</si>
  <si>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</si>
  <si>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</si>
  <si>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</si>
  <si>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</si>
  <si>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</si>
  <si>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</si>
  <si>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</si>
  <si>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</si>
  <si>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</si>
  <si>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</si>
  <si>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</si>
  <si>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</si>
  <si>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</si>
  <si>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</si>
  <si>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</si>
  <si>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</si>
  <si>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</si>
  <si>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</si>
  <si>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</si>
  <si>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</si>
  <si>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</si>
  <si>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</si>
  <si>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</si>
  <si>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</si>
  <si>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</si>
  <si>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</si>
  <si>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</si>
  <si>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</si>
  <si>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</si>
  <si>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</si>
  <si>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</si>
  <si>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</si>
  <si>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</si>
  <si>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</si>
  <si>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</si>
  <si>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</si>
  <si>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</si>
  <si>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</si>
  <si>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</si>
  <si>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</si>
  <si>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</si>
  <si>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</si>
  <si>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</si>
  <si>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</si>
  <si>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</si>
  <si>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</si>
  <si>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</si>
  <si>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</si>
  <si>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</si>
  <si>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</si>
  <si>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</si>
  <si>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</si>
  <si>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</si>
  <si>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</si>
  <si>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</si>
  <si>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</si>
  <si>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</si>
  <si>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</si>
  <si>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</si>
  <si>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</si>
  <si>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</si>
  <si>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</si>
  <si>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</si>
  <si>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</si>
  <si>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</si>
  <si>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</si>
  <si>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</si>
  <si>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</si>
  <si>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</si>
  <si>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</si>
  <si>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</si>
  <si>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</si>
  <si>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</si>
  <si>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</si>
  <si>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</si>
  <si>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</si>
  <si>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</si>
  <si>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</si>
  <si>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</si>
  <si>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</si>
  <si>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</si>
  <si>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</si>
  <si>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</si>
  <si>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</si>
  <si>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</si>
  <si>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</si>
  <si>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</si>
  <si>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</si>
  <si>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</si>
  <si>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</si>
  <si>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</si>
  <si>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</si>
  <si>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</si>
  <si>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</si>
  <si>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</si>
  <si>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</si>
  <si>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</si>
  <si>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</si>
  <si>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</si>
  <si>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</si>
  <si>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</si>
  <si>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</si>
  <si>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</si>
  <si>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</si>
  <si>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</si>
  <si>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</si>
  <si>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</si>
  <si>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</si>
  <si>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</si>
  <si>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</si>
  <si>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</si>
  <si>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</si>
  <si>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</si>
  <si>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</si>
  <si>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</si>
  <si>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</si>
  <si>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</si>
  <si>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</si>
  <si>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</si>
  <si>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</si>
  <si>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</si>
  <si>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</si>
  <si>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</si>
  <si>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</si>
  <si>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</si>
  <si>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</si>
  <si>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</si>
  <si>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</si>
  <si>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</si>
  <si>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</si>
  <si>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</si>
  <si>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</si>
  <si>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</si>
  <si>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</si>
  <si>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</si>
  <si>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</si>
  <si>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</si>
  <si>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</si>
  <si>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</si>
  <si>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</si>
  <si>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</si>
  <si>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</si>
  <si>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</si>
  <si>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</si>
  <si>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</si>
  <si>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</si>
  <si>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</si>
  <si>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</si>
  <si>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</si>
  <si>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</si>
  <si>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</si>
  <si>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</si>
  <si>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</si>
  <si>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</si>
  <si>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</si>
  <si>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</si>
  <si>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</si>
  <si>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</si>
  <si>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</si>
  <si>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</si>
  <si>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</si>
  <si>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</si>
  <si>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</si>
  <si>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</si>
  <si>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</si>
  <si>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</si>
  <si>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</si>
  <si>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</si>
  <si>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</si>
  <si>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</si>
  <si>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</si>
  <si>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</si>
  <si>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</si>
  <si>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</si>
  <si>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</si>
  <si>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</si>
  <si>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</si>
  <si>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</si>
  <si>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</si>
  <si>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</si>
  <si>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</si>
  <si>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</si>
  <si>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</si>
  <si>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</si>
  <si>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</si>
  <si>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</si>
  <si>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</si>
  <si>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</si>
  <si>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</si>
  <si>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</si>
  <si>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</si>
  <si>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</si>
  <si>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</si>
  <si>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</si>
  <si>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</si>
  <si>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</si>
  <si>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</si>
  <si>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</si>
  <si>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</si>
  <si>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</si>
  <si>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</si>
  <si>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</si>
  <si>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</si>
  <si>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</si>
  <si>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</si>
  <si>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</si>
  <si>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</si>
  <si>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</si>
  <si>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</si>
  <si>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</si>
  <si>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</si>
  <si>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</si>
  <si>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</si>
  <si>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</si>
  <si>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</si>
  <si>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</si>
  <si>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</si>
  <si>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</si>
  <si>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</si>
  <si>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</si>
  <si>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</si>
  <si>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</si>
  <si>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</si>
  <si>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</si>
  <si>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</si>
  <si>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</si>
  <si>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</si>
  <si>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</si>
  <si>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</si>
  <si>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</si>
  <si>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</si>
  <si>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</si>
  <si>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</si>
  <si>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</si>
  <si>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</si>
  <si>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</si>
  <si>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</si>
  <si>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</si>
  <si>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</si>
  <si>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</si>
  <si>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</si>
  <si>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</si>
  <si>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</si>
  <si>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</si>
  <si>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</si>
  <si>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</si>
  <si>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</si>
  <si>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</si>
  <si>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</si>
  <si>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</si>
  <si>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</si>
  <si>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</si>
  <si>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</si>
  <si>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</si>
  <si>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</si>
  <si>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</si>
  <si>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</si>
  <si>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</si>
  <si>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</si>
  <si>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</si>
  <si>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</si>
  <si>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</si>
  <si>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</si>
  <si>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</si>
  <si>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</si>
  <si>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</si>
  <si>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</si>
  <si>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</si>
  <si>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</si>
  <si>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</si>
  <si>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</si>
  <si>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</si>
  <si>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</si>
  <si>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</si>
  <si>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</si>
  <si>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</si>
  <si>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</si>
  <si>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</si>
  <si>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</si>
  <si>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</si>
  <si>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</si>
  <si>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</si>
  <si>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</si>
  <si>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</si>
  <si>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</si>
  <si>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</si>
  <si>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</si>
  <si>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</si>
  <si>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</si>
  <si>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</si>
  <si>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</si>
  <si>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</si>
  <si>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</si>
  <si>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</si>
  <si>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</si>
  <si>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</si>
  <si>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</si>
  <si>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</si>
  <si>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</si>
  <si>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</si>
  <si>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</si>
  <si>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</si>
  <si>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</si>
  <si>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</si>
  <si>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</si>
  <si>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</si>
  <si>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</si>
  <si>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</si>
  <si>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</si>
  <si>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</si>
  <si>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</si>
  <si>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</si>
  <si>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</si>
  <si>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</si>
  <si>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</si>
  <si>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</si>
  <si>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</si>
  <si>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</si>
  <si>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</si>
  <si>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</si>
  <si>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</si>
  <si>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</si>
  <si>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</si>
  <si>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</si>
  <si>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</si>
  <si>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</si>
  <si>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</si>
  <si>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</si>
  <si>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</si>
  <si>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</si>
  <si>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</si>
  <si>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</si>
  <si>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</si>
  <si>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</si>
  <si>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</si>
  <si>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</si>
  <si>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</si>
  <si>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</si>
  <si>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</si>
  <si>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</si>
  <si>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</si>
  <si>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</si>
  <si>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</si>
  <si>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</si>
  <si>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</si>
  <si>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</si>
  <si>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</si>
  <si>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</si>
  <si>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</si>
  <si>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</si>
  <si>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</si>
  <si>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</si>
  <si>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</si>
  <si>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</si>
  <si>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</si>
  <si>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</si>
  <si>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</si>
  <si>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</si>
  <si>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</si>
  <si>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</si>
  <si>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</si>
  <si>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</si>
  <si>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</si>
  <si>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</si>
  <si>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</si>
  <si>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</si>
  <si>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</si>
  <si>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</si>
  <si>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</si>
  <si>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</si>
  <si>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</si>
  <si>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</si>
  <si>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</si>
  <si>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</si>
  <si>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</si>
  <si>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</si>
  <si>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</si>
  <si>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</si>
  <si>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</si>
  <si>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</si>
  <si>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</si>
  <si>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</si>
  <si>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</si>
  <si>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</si>
  <si>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</si>
  <si>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</si>
  <si>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</si>
  <si>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</si>
  <si>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</si>
  <si>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</si>
  <si>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</si>
  <si>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</si>
  <si>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</si>
  <si>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</si>
  <si>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</si>
  <si>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</si>
  <si>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</si>
  <si>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</si>
  <si>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</si>
  <si>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</si>
  <si>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</si>
  <si>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</si>
  <si>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</si>
  <si>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</si>
  <si>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</si>
  <si>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</si>
  <si>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</si>
  <si>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</si>
  <si>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</si>
  <si>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</si>
  <si>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</si>
  <si>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</si>
  <si>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</si>
  <si>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</si>
  <si>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</si>
  <si>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</si>
  <si>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</si>
  <si>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</si>
  <si>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</si>
  <si>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</si>
  <si>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</si>
  <si>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</si>
  <si>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</si>
  <si>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</si>
  <si>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</si>
  <si>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</si>
  <si>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</si>
  <si>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</si>
  <si>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</si>
  <si>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</si>
  <si>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</si>
  <si>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</si>
  <si>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</si>
  <si>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</si>
  <si>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</si>
  <si>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</si>
  <si>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</si>
  <si>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</si>
  <si>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</si>
  <si>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</si>
  <si>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</si>
  <si>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</si>
  <si>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</si>
  <si>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</si>
  <si>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</si>
  <si>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</si>
  <si>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</si>
  <si>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</si>
  <si>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</si>
  <si>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</si>
  <si>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</si>
  <si>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</si>
  <si>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</si>
  <si>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</si>
  <si>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</si>
  <si>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</si>
  <si>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</si>
  <si>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</si>
  <si>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</si>
  <si>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</si>
  <si>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</si>
  <si>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</si>
  <si>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</si>
  <si>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</si>
  <si>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</si>
  <si>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</si>
  <si>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</si>
  <si>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</si>
  <si>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</si>
  <si>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</si>
  <si>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</si>
  <si>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</si>
  <si>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</si>
  <si>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</si>
  <si>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</si>
  <si>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</si>
  <si>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</si>
  <si>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</si>
  <si>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</si>
  <si>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</si>
  <si>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</si>
  <si>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</si>
  <si>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</si>
  <si>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</si>
  <si>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</si>
  <si>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</si>
  <si>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</si>
  <si>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</si>
  <si>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</si>
  <si>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</si>
  <si>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</si>
  <si>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</si>
  <si>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</si>
  <si>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</si>
  <si>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</si>
  <si>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</si>
  <si>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</si>
  <si>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</si>
  <si>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</si>
  <si>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</si>
  <si>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</si>
  <si>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</si>
  <si>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</si>
  <si>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</si>
  <si>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</si>
  <si>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</si>
  <si>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</si>
  <si>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</si>
  <si>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</si>
  <si>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</si>
  <si>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</si>
  <si>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</si>
  <si>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</si>
  <si>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</si>
  <si>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</si>
  <si>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</si>
  <si>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</si>
  <si>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</si>
  <si>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</si>
  <si>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</si>
  <si>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</si>
  <si>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</si>
  <si>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</si>
  <si>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</si>
  <si>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</si>
  <si>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</si>
  <si>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</si>
  <si>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</si>
  <si>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</si>
  <si>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</si>
  <si>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</si>
  <si>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</si>
  <si>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</si>
  <si>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</si>
  <si>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</si>
  <si>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</si>
  <si>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</si>
  <si>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</si>
  <si>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</si>
  <si>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</si>
  <si>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</si>
  <si>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</si>
  <si>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</si>
  <si>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</si>
  <si>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</si>
  <si>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</si>
  <si>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</si>
  <si>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</si>
  <si>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</si>
  <si>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</si>
  <si>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</si>
  <si>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</si>
  <si>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</si>
  <si>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</si>
  <si>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</si>
  <si>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</si>
  <si>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</si>
  <si>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</si>
  <si>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</si>
  <si>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</si>
  <si>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</si>
  <si>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</si>
  <si>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</si>
  <si>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</si>
  <si>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</si>
  <si>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</si>
  <si>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</si>
  <si>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</si>
  <si>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</si>
  <si>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</si>
  <si>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</si>
  <si>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</si>
  <si>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</si>
  <si>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</si>
  <si>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</si>
  <si>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</si>
  <si>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</si>
  <si>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</si>
  <si>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</si>
  <si>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</si>
  <si>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</si>
  <si>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</si>
  <si>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</si>
  <si>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</si>
  <si>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</si>
  <si>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</si>
  <si>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</si>
  <si>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</si>
  <si>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</si>
  <si>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</si>
  <si>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</si>
  <si>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</si>
  <si>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</si>
  <si>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</si>
  <si>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</si>
  <si>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</si>
  <si>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</si>
  <si>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</si>
  <si>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</si>
  <si>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</si>
  <si>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</si>
  <si>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</si>
  <si>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</si>
  <si>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</si>
  <si>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</si>
  <si>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</si>
  <si>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</si>
  <si>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</si>
  <si>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</si>
  <si>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</si>
  <si>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</si>
  <si>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</si>
  <si>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</si>
  <si>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</si>
  <si>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</si>
  <si>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</si>
  <si>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</si>
  <si>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</si>
  <si>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</si>
  <si>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</si>
  <si>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</si>
  <si>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</si>
  <si>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</si>
  <si>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</si>
  <si>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</si>
  <si>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</si>
  <si>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</si>
  <si>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</si>
  <si>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</si>
  <si>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</si>
  <si>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</si>
  <si>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</si>
  <si>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</si>
  <si>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</si>
  <si>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</si>
  <si>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</si>
  <si>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</si>
  <si>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</si>
  <si>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</si>
  <si>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</si>
  <si>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</si>
  <si>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</si>
  <si>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</si>
  <si>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</si>
  <si>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</si>
  <si>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</si>
  <si>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</si>
  <si>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</si>
  <si>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</si>
  <si>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</si>
  <si>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</si>
  <si>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</si>
  <si>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</si>
  <si>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</si>
  <si>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</si>
  <si>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</si>
  <si>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</si>
  <si>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</si>
  <si>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</si>
  <si>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</si>
  <si>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</si>
  <si>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</si>
  <si>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</si>
  <si>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</si>
  <si>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</si>
  <si>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</si>
  <si>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</si>
  <si>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</si>
  <si>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</si>
  <si>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</si>
  <si>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</si>
  <si>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</si>
  <si>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</si>
  <si>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</si>
  <si>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</si>
  <si>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</si>
  <si>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</si>
  <si>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</si>
  <si>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</si>
  <si>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</si>
  <si>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</si>
  <si>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</si>
  <si>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</si>
  <si>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</si>
  <si>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</si>
  <si>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</si>
  <si>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</si>
  <si>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</si>
  <si>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</si>
  <si>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</si>
  <si>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</si>
  <si>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</si>
  <si>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</si>
  <si>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</si>
  <si>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</si>
  <si>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</si>
  <si>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</si>
  <si>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</si>
  <si>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</si>
  <si>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</si>
  <si>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</si>
  <si>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</si>
  <si>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</si>
  <si>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</si>
  <si>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</si>
  <si>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</si>
  <si>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</si>
  <si>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</si>
  <si>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</si>
  <si>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</si>
  <si>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</si>
  <si>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</si>
  <si>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</si>
  <si>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</si>
  <si>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</si>
  <si>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</si>
  <si>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</si>
  <si>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</si>
  <si>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</si>
  <si>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</si>
  <si>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</si>
  <si>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</si>
  <si>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</si>
  <si>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</si>
  <si>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</si>
  <si>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</si>
  <si>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</si>
  <si>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</si>
  <si>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</si>
  <si>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</si>
  <si>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</si>
  <si>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</si>
  <si>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</si>
  <si>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</si>
  <si>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</si>
  <si>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</si>
  <si>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</si>
  <si>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</si>
  <si>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</si>
  <si>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</si>
  <si>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</si>
  <si>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</si>
  <si>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</si>
  <si>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</si>
  <si>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</si>
  <si>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</si>
  <si>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</si>
  <si>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</si>
  <si>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</si>
  <si>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</si>
  <si>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</si>
  <si>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</si>
  <si>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</si>
  <si>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</si>
  <si>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</si>
  <si>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</si>
  <si>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</si>
  <si>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</si>
  <si>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</si>
  <si>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</si>
  <si>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</si>
  <si>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</si>
  <si>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</si>
  <si>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</si>
  <si>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</si>
  <si>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</si>
  <si>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</si>
  <si>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</si>
  <si>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</si>
  <si>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</si>
  <si>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</si>
  <si>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</si>
  <si>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</si>
  <si>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</si>
  <si>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</si>
  <si>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</si>
  <si>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</si>
  <si>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</si>
  <si>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</si>
  <si>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</si>
  <si>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</si>
  <si>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</si>
  <si>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</si>
  <si>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</si>
  <si>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</si>
  <si>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</si>
  <si>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</si>
  <si>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</si>
  <si>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</si>
  <si>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</si>
  <si>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</si>
  <si>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</si>
  <si>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</si>
  <si>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</si>
  <si>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</si>
  <si>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</si>
  <si>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</si>
  <si>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</si>
  <si>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</si>
  <si>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</si>
  <si>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</si>
  <si>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</si>
  <si>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</si>
  <si>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</si>
  <si>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</si>
  <si>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</si>
  <si>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</si>
  <si>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</si>
  <si>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</si>
  <si>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</si>
  <si>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</si>
  <si>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</si>
  <si>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</si>
  <si>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</si>
  <si>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</si>
  <si>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</si>
  <si>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</si>
  <si>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</si>
  <si>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</si>
  <si>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</si>
  <si>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</si>
  <si>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</si>
  <si>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</si>
  <si>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</si>
  <si>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</si>
  <si>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</si>
  <si>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</si>
  <si>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</si>
  <si>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</si>
  <si>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</si>
  <si>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</si>
  <si>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</si>
  <si>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</si>
  <si>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</si>
  <si>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</si>
  <si>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</si>
  <si>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</si>
  <si>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</si>
  <si>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</si>
  <si>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</si>
  <si>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</si>
  <si>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</si>
  <si>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</si>
  <si>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</si>
  <si>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</si>
  <si>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</si>
  <si>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</si>
  <si>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</si>
  <si>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</si>
  <si>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</si>
  <si>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</si>
  <si>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</si>
  <si>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</si>
  <si>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</si>
  <si>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</si>
  <si>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</si>
  <si>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</si>
  <si>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</si>
  <si>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</si>
  <si>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</si>
  <si>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</si>
  <si>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</si>
  <si>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</si>
  <si>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</si>
  <si>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</si>
  <si>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</si>
  <si>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</si>
  <si>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</si>
  <si>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</si>
  <si>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</si>
  <si>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</si>
  <si>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</si>
  <si>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</si>
  <si>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</si>
  <si>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</si>
  <si>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</si>
  <si>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</si>
  <si>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</si>
  <si>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</si>
  <si>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</si>
  <si>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</si>
  <si>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</si>
  <si>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</si>
  <si>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</si>
  <si>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</si>
  <si>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</si>
  <si>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</si>
  <si>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</si>
  <si>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</si>
  <si>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</si>
  <si>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</si>
  <si>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</si>
  <si>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</si>
  <si>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</si>
  <si>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</si>
  <si>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</si>
  <si>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</si>
  <si>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</si>
  <si>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</si>
  <si>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</si>
  <si>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</si>
  <si>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</si>
  <si>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</si>
  <si>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</si>
  <si>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</si>
  <si>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</si>
  <si>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</si>
  <si>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</si>
  <si>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</si>
  <si>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</si>
  <si>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</si>
  <si>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</si>
  <si>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</si>
  <si>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</si>
  <si>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</si>
  <si>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</si>
  <si>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</si>
  <si>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</si>
  <si>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</si>
  <si>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</si>
  <si>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</si>
  <si>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</si>
  <si>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</si>
  <si>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</si>
  <si>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</si>
  <si>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</si>
  <si>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</si>
  <si>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</si>
  <si>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</si>
  <si>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</si>
  <si>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</si>
  <si>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</si>
  <si>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</si>
  <si>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</si>
  <si>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</si>
  <si>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</si>
  <si>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</si>
  <si>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</si>
  <si>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</si>
  <si>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</si>
  <si>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</si>
  <si>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</si>
  <si>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</si>
  <si>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</si>
  <si>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</si>
  <si>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</si>
  <si>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</si>
  <si>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</si>
  <si>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</si>
  <si>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</si>
  <si>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</si>
  <si>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</si>
  <si>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</si>
  <si>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</si>
  <si>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</si>
  <si>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</si>
  <si>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</si>
  <si>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</si>
  <si>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</si>
  <si>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</si>
  <si>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</si>
  <si>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</si>
  <si>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</si>
  <si>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</si>
  <si>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</si>
  <si>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</si>
  <si>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</si>
  <si>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</si>
  <si>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</si>
  <si>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</si>
  <si>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</si>
  <si>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</si>
  <si>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</si>
  <si>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</si>
  <si>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</si>
  <si>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</si>
  <si>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</si>
  <si>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</si>
  <si>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</si>
  <si>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</si>
  <si>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</si>
  <si>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</si>
  <si>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</si>
  <si>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</si>
  <si>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</si>
  <si>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</si>
  <si>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</si>
  <si>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</si>
  <si>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</si>
  <si>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</si>
  <si>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</si>
  <si>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</si>
  <si>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</si>
  <si>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</si>
  <si>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</si>
  <si>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</si>
  <si>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</si>
  <si>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</si>
  <si>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</si>
  <si>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</si>
  <si>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</si>
  <si>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</si>
  <si>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</si>
  <si>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</si>
  <si>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</si>
  <si>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</si>
  <si>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</si>
  <si>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</si>
  <si>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</si>
  <si>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</si>
  <si>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</si>
  <si>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</si>
  <si>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</si>
  <si>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</si>
  <si>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</si>
  <si>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</si>
  <si>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</si>
  <si>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</si>
  <si>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</si>
  <si>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</si>
  <si>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</si>
  <si>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</si>
  <si>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</si>
  <si>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</si>
  <si>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</si>
  <si>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</si>
  <si>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</si>
  <si>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</si>
  <si>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</si>
  <si>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</si>
  <si>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</si>
  <si>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</si>
  <si>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</si>
  <si>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</si>
  <si>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</si>
  <si>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</si>
  <si>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</si>
  <si>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</si>
  <si>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</si>
  <si>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</si>
  <si>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</si>
  <si>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</si>
  <si>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</si>
  <si>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</si>
  <si>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</si>
  <si>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</si>
  <si>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</si>
  <si>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</si>
  <si>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</si>
  <si>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</si>
  <si>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</si>
  <si>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</si>
  <si>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</si>
  <si>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</si>
  <si>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</si>
  <si>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</si>
  <si>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</si>
  <si>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</si>
  <si>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</si>
  <si>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</si>
  <si>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</si>
  <si>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</si>
  <si>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</si>
  <si>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</si>
  <si>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</si>
  <si>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</si>
  <si>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</si>
  <si>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</si>
  <si>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</si>
  <si>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</si>
  <si>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</si>
  <si>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</si>
  <si>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</si>
  <si>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</si>
  <si>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</si>
  <si>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</si>
  <si>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</si>
  <si>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</si>
  <si>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</si>
  <si>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</si>
  <si>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</si>
  <si>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</si>
  <si>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</si>
  <si>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</si>
  <si>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</si>
  <si>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</si>
  <si>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</si>
  <si>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</si>
  <si>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</si>
  <si>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</si>
  <si>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</si>
  <si>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</si>
  <si>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</si>
  <si>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</si>
  <si>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</si>
  <si>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</si>
  <si>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</si>
  <si>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</si>
  <si>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</si>
  <si>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</si>
  <si>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</si>
  <si>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</si>
  <si>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</si>
  <si>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</si>
  <si>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</si>
  <si>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</si>
  <si>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</si>
  <si>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</si>
  <si>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</si>
  <si>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</si>
  <si>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</si>
  <si>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</si>
  <si>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</si>
  <si>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</si>
  <si>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</si>
  <si>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</si>
  <si>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</si>
  <si>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</si>
  <si>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</si>
  <si>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</si>
  <si>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</si>
  <si>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</si>
  <si>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</si>
  <si>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</si>
  <si>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</si>
  <si>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</si>
  <si>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</si>
  <si>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</si>
  <si>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</si>
  <si>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</si>
  <si>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</si>
  <si>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</si>
  <si>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</si>
  <si>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</si>
  <si>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</si>
  <si>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</si>
  <si>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</si>
  <si>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</si>
  <si>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</si>
  <si>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</si>
  <si>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</si>
  <si>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</si>
  <si>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</si>
  <si>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</si>
  <si>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</si>
  <si>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</si>
  <si>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</si>
  <si>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</si>
  <si>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</si>
  <si>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</si>
  <si>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</si>
  <si>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</si>
  <si>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</si>
  <si>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</si>
  <si>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</si>
  <si>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</si>
  <si>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</si>
  <si>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</si>
  <si>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</si>
  <si>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</si>
  <si>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</si>
  <si>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</si>
  <si>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</si>
  <si>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</si>
  <si>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</si>
  <si>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</si>
  <si>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</si>
  <si>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</si>
  <si>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</si>
  <si>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</si>
  <si>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</si>
  <si>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</si>
  <si>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</si>
  <si>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</si>
  <si>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</si>
  <si>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</si>
  <si>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</si>
  <si>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</si>
  <si>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</si>
  <si>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</si>
  <si>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</si>
  <si>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</si>
  <si>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</si>
  <si>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</si>
  <si>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</si>
  <si>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</si>
  <si>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</si>
  <si>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</si>
  <si>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</si>
  <si>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</si>
  <si>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</si>
  <si>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</si>
  <si>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</si>
  <si>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</si>
  <si>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</si>
  <si>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</si>
  <si>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</si>
  <si>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</si>
  <si>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</si>
  <si>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</si>
  <si>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</si>
  <si>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</si>
  <si>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</si>
  <si>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</si>
  <si>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</si>
  <si>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</si>
  <si>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</si>
  <si>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</si>
  <si>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</si>
  <si>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</si>
  <si>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</si>
  <si>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</si>
  <si>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</si>
  <si>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</si>
  <si>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</si>
  <si>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</si>
  <si>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</si>
  <si>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</si>
  <si>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</si>
  <si>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</si>
  <si>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</si>
  <si>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</si>
  <si>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</si>
  <si>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</si>
  <si>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</si>
  <si>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</si>
  <si>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</si>
  <si>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</si>
  <si>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</si>
  <si>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</si>
  <si>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</si>
  <si>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</si>
  <si>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</si>
  <si>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</si>
  <si>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</si>
  <si>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</si>
  <si>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</si>
  <si>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</si>
  <si>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</si>
  <si>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</si>
  <si>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</si>
  <si>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</si>
  <si>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</si>
  <si>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</si>
  <si>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</si>
  <si>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</si>
  <si>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</si>
  <si>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</si>
  <si>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</si>
  <si>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</si>
  <si>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</si>
  <si>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</si>
  <si>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</si>
  <si>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</si>
  <si>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</si>
  <si>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</si>
  <si>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</si>
  <si>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</si>
  <si>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</si>
  <si>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</si>
  <si>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</si>
  <si>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</si>
  <si>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</si>
  <si>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</si>
  <si>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</si>
  <si>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</si>
  <si>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</si>
  <si>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</si>
  <si>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</si>
  <si>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</si>
  <si>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</si>
  <si>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</si>
  <si>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</si>
  <si>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</si>
  <si>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</si>
  <si>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</si>
  <si>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</si>
  <si>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</si>
  <si>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</si>
  <si>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</si>
  <si>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</si>
  <si>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</si>
  <si>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</si>
  <si>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</si>
  <si>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</si>
  <si>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</si>
  <si>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</si>
  <si>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</si>
  <si>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</si>
  <si>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</si>
  <si>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</si>
  <si>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</si>
  <si>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</si>
  <si>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</si>
  <si>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</si>
  <si>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</si>
  <si>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</si>
  <si>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</si>
  <si>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</si>
  <si>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</si>
  <si>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</si>
  <si>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</si>
  <si>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</si>
  <si>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</si>
  <si>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</si>
  <si>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</si>
  <si>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</si>
  <si>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</si>
  <si>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</si>
  <si>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</si>
  <si>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</si>
  <si>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</si>
  <si>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</si>
  <si>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</si>
  <si>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</si>
  <si>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</si>
  <si>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</si>
  <si>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</si>
  <si>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</si>
  <si>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</si>
  <si>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</si>
  <si>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</si>
  <si>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</si>
  <si>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</si>
  <si>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</si>
  <si>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</si>
  <si>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</si>
  <si>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</si>
  <si>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</si>
  <si>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</si>
  <si>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</si>
  <si>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</si>
  <si>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</si>
  <si>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</si>
  <si>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</si>
  <si>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</si>
  <si>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</si>
  <si>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</si>
  <si>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</si>
  <si>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</si>
  <si>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</si>
  <si>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</si>
  <si>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</si>
  <si>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</si>
  <si>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</si>
  <si>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</si>
  <si>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</si>
  <si>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</si>
  <si>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</si>
  <si>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</si>
  <si>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</si>
  <si>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</si>
  <si>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</si>
  <si>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</si>
  <si>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</si>
  <si>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</si>
  <si>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</si>
  <si>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</si>
  <si>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</si>
  <si>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</si>
  <si>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</si>
  <si>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</si>
  <si>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</si>
  <si>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</si>
  <si>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</si>
  <si>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</si>
  <si>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</si>
  <si>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</si>
  <si>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</si>
  <si>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</si>
  <si>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</si>
  <si>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</si>
  <si>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</si>
  <si>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</si>
  <si>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</si>
  <si>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</si>
  <si>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</si>
  <si>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</si>
  <si>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</si>
  <si>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</si>
  <si>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</si>
  <si>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</si>
  <si>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</si>
  <si>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</si>
  <si>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</si>
  <si>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</si>
  <si>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</si>
  <si>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</si>
  <si>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</si>
  <si>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</si>
  <si>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</si>
  <si>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</si>
  <si>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</si>
  <si>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</si>
  <si>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</si>
  <si>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</si>
  <si>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</si>
  <si>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</si>
  <si>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</si>
  <si>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</si>
  <si>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</si>
  <si>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</si>
  <si>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</si>
  <si>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</si>
  <si>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</si>
  <si>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</si>
  <si>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</si>
  <si>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</si>
  <si>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</si>
  <si>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</si>
  <si>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</si>
  <si>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</si>
  <si>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</si>
  <si>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</si>
  <si>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</si>
  <si>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</si>
  <si>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</si>
  <si>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</si>
  <si>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</si>
  <si>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</si>
  <si>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</si>
  <si>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</si>
  <si>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</si>
  <si>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</si>
  <si>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</si>
  <si>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</si>
  <si>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</si>
  <si>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</si>
  <si>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</si>
  <si>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</si>
  <si>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</si>
  <si>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</si>
  <si>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</si>
  <si>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</si>
  <si>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</si>
  <si>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</si>
  <si>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</si>
  <si>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</si>
  <si>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</si>
  <si>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</si>
  <si>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</si>
  <si>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</si>
  <si>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</si>
  <si>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</si>
  <si>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</si>
  <si>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</si>
  <si>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</si>
  <si>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</si>
  <si>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</si>
  <si>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</si>
  <si>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</si>
  <si>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</si>
  <si>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</si>
  <si>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</si>
  <si>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</si>
  <si>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</si>
  <si>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</si>
  <si>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</si>
  <si>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</si>
  <si>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</si>
  <si>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</si>
  <si>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</si>
  <si>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</si>
  <si>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</si>
  <si>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</si>
  <si>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</si>
  <si>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</si>
  <si>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</si>
  <si>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</si>
  <si>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</si>
  <si>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</si>
  <si>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</si>
  <si>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</si>
  <si>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</si>
  <si>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</si>
  <si>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</si>
  <si>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</si>
  <si>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</si>
  <si>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</si>
  <si>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</si>
  <si>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</si>
  <si>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</si>
  <si>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</si>
  <si>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</si>
  <si>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</si>
  <si>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</si>
  <si>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</si>
  <si>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</si>
  <si>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</si>
  <si>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</si>
  <si>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</si>
  <si>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</si>
  <si>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</si>
  <si>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</si>
  <si>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</si>
  <si>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</si>
  <si>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</si>
  <si>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</si>
  <si>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</si>
  <si>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</si>
  <si>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</si>
  <si>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</si>
  <si>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</si>
  <si>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</si>
  <si>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</si>
  <si>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</si>
  <si>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</si>
  <si>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</si>
  <si>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</si>
  <si>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</si>
  <si>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</si>
  <si>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</si>
  <si>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</si>
  <si>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</si>
  <si>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</si>
  <si>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</si>
  <si>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</si>
  <si>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</si>
  <si>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</si>
  <si>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</si>
  <si>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</si>
  <si>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</si>
  <si>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</si>
  <si>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</si>
  <si>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</si>
  <si>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</si>
  <si>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</si>
  <si>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</si>
  <si>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</si>
  <si>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</si>
  <si>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</si>
  <si>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</si>
  <si>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</si>
  <si>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</si>
  <si>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</si>
  <si>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</si>
  <si>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</si>
  <si>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</si>
  <si>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</si>
  <si>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</si>
  <si>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</si>
  <si>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</si>
  <si>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</si>
  <si>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</si>
  <si>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</si>
  <si>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</si>
  <si>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</si>
  <si>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</si>
  <si>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</si>
  <si>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</si>
  <si>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</si>
  <si>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</si>
  <si>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</si>
  <si>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</si>
  <si>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</si>
  <si>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</si>
  <si>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</si>
  <si>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</si>
  <si>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</si>
  <si>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</si>
  <si>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</si>
  <si>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</si>
  <si>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</si>
  <si>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</si>
  <si>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</si>
  <si>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</si>
  <si>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</si>
  <si>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</si>
  <si>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</si>
  <si>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</si>
  <si>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</si>
  <si>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</si>
  <si>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</si>
  <si>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</si>
  <si>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</si>
  <si>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</si>
  <si>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</si>
  <si>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</si>
  <si>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</si>
  <si>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</si>
  <si>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</si>
  <si>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</si>
  <si>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</si>
  <si>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</si>
  <si>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</si>
  <si>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</si>
  <si>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</si>
  <si>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</si>
  <si>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</si>
  <si>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</si>
  <si>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</si>
  <si>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</si>
  <si>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</si>
  <si>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</si>
  <si>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</si>
  <si>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</si>
  <si>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</si>
  <si>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</si>
  <si>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</si>
  <si>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</si>
  <si>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</si>
  <si>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</si>
  <si>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</si>
  <si>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</si>
  <si>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</si>
  <si>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</si>
  <si>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</si>
  <si>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</si>
  <si>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</si>
  <si>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</si>
  <si>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</si>
  <si>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</si>
  <si>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</si>
  <si>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</si>
  <si>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</si>
  <si>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</si>
  <si>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</si>
  <si>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</si>
  <si>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</si>
  <si>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</si>
  <si>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</si>
  <si>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</si>
  <si>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</si>
  <si>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</si>
  <si>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</si>
  <si>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</si>
  <si>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</si>
  <si>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</si>
  <si>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</si>
  <si>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</si>
  <si>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</si>
  <si>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</si>
  <si>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</si>
  <si>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</si>
  <si>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</si>
  <si>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</si>
  <si>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</si>
  <si>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</si>
  <si>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</si>
  <si>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</si>
  <si>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</si>
  <si>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</si>
  <si>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</si>
  <si>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</si>
  <si>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</si>
  <si>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</si>
  <si>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</si>
  <si>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</si>
  <si>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</si>
  <si>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</si>
  <si>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</si>
  <si>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</si>
  <si>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</si>
  <si>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</si>
  <si>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</si>
  <si>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</si>
  <si>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</si>
  <si>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</si>
  <si>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</si>
  <si>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</si>
  <si>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</si>
  <si>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</si>
  <si>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</si>
  <si>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</si>
  <si>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</si>
  <si>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</si>
  <si>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</si>
  <si>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</si>
  <si>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</si>
  <si>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</si>
  <si>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</si>
  <si>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</si>
  <si>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</si>
  <si>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</si>
  <si>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</si>
  <si>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</si>
  <si>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</si>
  <si>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</si>
  <si>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</si>
  <si>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</si>
  <si>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</si>
  <si>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</si>
  <si>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</si>
  <si>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</si>
  <si>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</si>
  <si>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</si>
  <si>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</si>
  <si>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</si>
  <si>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</si>
  <si>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</si>
  <si>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</si>
  <si>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</si>
  <si>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</si>
  <si>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</si>
  <si>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</si>
  <si>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</si>
  <si>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</si>
  <si>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</si>
  <si>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</si>
  <si>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</si>
  <si>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</si>
  <si>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</si>
  <si>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</si>
  <si>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</si>
  <si>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</si>
  <si>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</si>
  <si>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</si>
  <si>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</si>
  <si>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</si>
  <si>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</si>
  <si>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</si>
  <si>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</si>
  <si>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</si>
  <si>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</si>
  <si>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</si>
  <si>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</si>
  <si>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</si>
  <si>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</si>
  <si>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</si>
  <si>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</si>
  <si>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</si>
  <si>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</si>
  <si>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</si>
  <si>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</si>
  <si>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</si>
  <si>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</si>
  <si>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</si>
  <si>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</si>
  <si>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</si>
  <si>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</si>
  <si>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</si>
  <si>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</si>
  <si>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</si>
  <si>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</si>
  <si>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</si>
  <si>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</si>
  <si>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</si>
  <si>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</si>
  <si>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</si>
  <si>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</si>
  <si>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</si>
  <si>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</si>
  <si>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</si>
  <si>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</si>
  <si>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</si>
  <si>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</si>
  <si>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</si>
  <si>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</si>
  <si>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</si>
  <si>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</si>
  <si>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</si>
  <si>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</si>
  <si>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</si>
  <si>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</si>
  <si>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</si>
  <si>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</si>
  <si>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</si>
  <si>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</si>
  <si>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</si>
  <si>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</si>
  <si>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</si>
  <si>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</si>
  <si>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</si>
  <si>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</si>
  <si>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</si>
  <si>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</si>
  <si>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</si>
  <si>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</si>
  <si>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</si>
  <si>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</si>
  <si>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</si>
  <si>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</si>
  <si>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</si>
  <si>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</si>
  <si>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</si>
  <si>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</si>
  <si>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</si>
  <si>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</si>
  <si>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</si>
  <si>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</si>
  <si>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</si>
  <si>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</si>
  <si>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</si>
  <si>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</si>
  <si>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</si>
  <si>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</si>
  <si>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</si>
  <si>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</si>
  <si>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</si>
  <si>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</si>
  <si>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</si>
  <si>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</si>
  <si>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</si>
  <si>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</si>
  <si>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</si>
  <si>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</si>
  <si>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</si>
  <si>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</si>
  <si>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</si>
  <si>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</si>
  <si>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</si>
  <si>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</si>
  <si>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</si>
  <si>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</si>
  <si>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</si>
  <si>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</si>
  <si>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</si>
  <si>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</si>
  <si>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</si>
  <si>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</si>
  <si>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</si>
  <si>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</si>
  <si>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</si>
  <si>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</si>
  <si>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</si>
  <si>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</si>
  <si>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</si>
  <si>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</si>
  <si>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</si>
  <si>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</si>
  <si>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</si>
  <si>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</si>
  <si>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</si>
  <si>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</si>
  <si>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</si>
  <si>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</si>
  <si>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</si>
  <si>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</si>
  <si>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</si>
  <si>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</si>
  <si>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</si>
  <si>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</si>
  <si>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</si>
  <si>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</si>
  <si>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</si>
  <si>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</si>
  <si>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</si>
  <si>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</si>
  <si>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</si>
  <si>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</si>
  <si>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</si>
  <si>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</si>
  <si>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</si>
  <si>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</si>
  <si>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</si>
  <si>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</si>
  <si>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</si>
  <si>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</si>
  <si>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</si>
  <si>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</si>
  <si>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</si>
  <si>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</si>
  <si>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</si>
  <si>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</si>
  <si>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</si>
  <si>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</si>
  <si>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</si>
  <si>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</si>
  <si>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</si>
  <si>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</si>
  <si>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</si>
  <si>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</si>
  <si>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</si>
  <si>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</si>
  <si>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</si>
  <si>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</si>
  <si>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</si>
  <si>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</si>
  <si>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</si>
  <si>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</si>
  <si>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</si>
  <si>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</si>
  <si>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</si>
  <si>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</si>
  <si>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</si>
  <si>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</si>
  <si>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</si>
  <si>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</si>
  <si>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</si>
  <si>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</si>
  <si>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</si>
  <si>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</si>
  <si>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</si>
  <si>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</si>
  <si>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</si>
  <si>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</si>
  <si>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</si>
  <si>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</si>
  <si>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</si>
  <si>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</si>
  <si>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</si>
  <si>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</si>
  <si>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</si>
  <si>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</si>
  <si>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</si>
  <si>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</si>
  <si>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</si>
  <si>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</si>
  <si>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</si>
  <si>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</si>
  <si>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</si>
  <si>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</si>
  <si>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</si>
  <si>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</si>
  <si>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</si>
  <si>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</si>
  <si>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</si>
  <si>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</si>
  <si>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</si>
  <si>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</si>
  <si>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</si>
  <si>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</si>
  <si>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</si>
  <si>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</si>
  <si>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</si>
  <si>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</si>
  <si>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</si>
  <si>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</si>
  <si>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</si>
  <si>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</si>
  <si>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</si>
  <si>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</si>
  <si>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</si>
  <si>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</si>
  <si>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</si>
  <si>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</si>
  <si>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</si>
  <si>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</si>
  <si>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</si>
  <si>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</si>
  <si>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</si>
  <si>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</si>
  <si>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</si>
  <si>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</si>
  <si>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</si>
  <si>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</si>
  <si>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</si>
  <si>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</si>
  <si>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</si>
  <si>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</si>
  <si>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</si>
  <si>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</si>
  <si>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</si>
  <si>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</si>
  <si>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</si>
  <si>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</si>
  <si>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</si>
  <si>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</si>
  <si>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</si>
  <si>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</si>
  <si>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</si>
  <si>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</si>
  <si>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</si>
  <si>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</si>
  <si>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</si>
  <si>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</si>
  <si>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</si>
  <si>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</si>
  <si>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</si>
  <si>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</si>
  <si>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</si>
  <si>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</si>
  <si>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</si>
  <si>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</si>
  <si>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</si>
  <si>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</si>
  <si>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</si>
  <si>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</si>
  <si>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</si>
  <si>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</si>
  <si>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</si>
  <si>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</si>
  <si>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</si>
  <si>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</si>
  <si>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</si>
  <si>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</si>
  <si>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</si>
  <si>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</si>
  <si>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</si>
  <si>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</si>
  <si>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</si>
  <si>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</si>
  <si>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</si>
  <si>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</si>
  <si>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</si>
  <si>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</si>
  <si>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</si>
  <si>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</si>
  <si>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</si>
  <si>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</si>
  <si>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</si>
  <si>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</si>
  <si>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</si>
  <si>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</si>
  <si>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</si>
  <si>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</si>
  <si>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</si>
  <si>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</si>
  <si>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</si>
  <si>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</si>
  <si>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</si>
  <si>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</si>
  <si>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</si>
  <si>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</si>
  <si>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</si>
  <si>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</si>
  <si>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</si>
  <si>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</si>
  <si>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</si>
  <si>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</si>
  <si>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</si>
  <si>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</si>
  <si>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</si>
  <si>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</si>
  <si>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</si>
  <si>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</si>
  <si>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</si>
  <si>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</si>
  <si>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</si>
  <si>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</si>
  <si>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</si>
  <si>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</si>
  <si>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</si>
  <si>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</si>
  <si>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</si>
  <si>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</si>
  <si>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</si>
  <si>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</si>
  <si>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</si>
  <si>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</si>
  <si>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</si>
  <si>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</si>
  <si>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</si>
  <si>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</si>
  <si>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</si>
  <si>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</si>
  <si>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</si>
  <si>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</si>
  <si>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</si>
  <si>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</si>
  <si>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</si>
  <si>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</si>
  <si>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</si>
  <si>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</si>
  <si>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</si>
  <si>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</si>
  <si>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</si>
  <si>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</si>
  <si>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</si>
  <si>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</si>
  <si>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</si>
  <si>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</si>
  <si>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</si>
  <si>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</si>
  <si>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</si>
  <si>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</si>
  <si>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</si>
  <si>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</si>
  <si>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</si>
  <si>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</si>
  <si>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</si>
  <si>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</si>
  <si>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</si>
  <si>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</si>
  <si>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</si>
  <si>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</si>
  <si>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</si>
  <si>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</si>
  <si>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</si>
  <si>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</si>
  <si>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</si>
  <si>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</si>
  <si>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</si>
  <si>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</si>
  <si>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</si>
  <si>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</si>
  <si>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</si>
  <si>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</si>
  <si>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</si>
  <si>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</si>
  <si>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</si>
  <si>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</si>
  <si>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</si>
  <si>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</si>
  <si>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</si>
  <si>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</si>
  <si>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</si>
  <si>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</si>
  <si>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</si>
  <si>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</si>
  <si>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</si>
  <si>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</si>
  <si>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</si>
  <si>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</si>
  <si>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</si>
  <si>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</si>
  <si>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</si>
  <si>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</si>
  <si>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</si>
  <si>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</si>
  <si>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</si>
  <si>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</si>
  <si>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</si>
  <si>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</si>
  <si>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</si>
  <si>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</si>
  <si>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</si>
  <si>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</si>
  <si>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</si>
  <si>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</si>
  <si>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</si>
  <si>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</si>
  <si>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</si>
  <si>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</si>
  <si>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</si>
  <si>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</si>
  <si>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</si>
  <si>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</si>
  <si>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</si>
  <si>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</si>
  <si>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</si>
  <si>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</si>
  <si>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</si>
  <si>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</si>
  <si>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</si>
  <si>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</si>
  <si>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</si>
  <si>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</si>
  <si>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</si>
  <si>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</si>
  <si>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</si>
  <si>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</si>
  <si>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</si>
  <si>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</si>
  <si>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</si>
  <si>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</si>
  <si>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</si>
  <si>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</si>
  <si>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</si>
  <si>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</si>
  <si>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</si>
  <si>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</si>
  <si>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</si>
  <si>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</si>
  <si>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</si>
  <si>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</si>
  <si>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</si>
  <si>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</si>
  <si>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</si>
  <si>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</si>
  <si>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</si>
  <si>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</si>
  <si>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</si>
  <si>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</si>
  <si>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</si>
  <si>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</si>
  <si>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</si>
  <si>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</si>
  <si>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</si>
  <si>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</si>
  <si>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</si>
  <si>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</si>
  <si>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</si>
  <si>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</si>
  <si>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</si>
  <si>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</si>
  <si>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</si>
  <si>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</si>
  <si>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</si>
  <si>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</si>
  <si>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</si>
  <si>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</si>
  <si>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</si>
  <si>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</si>
  <si>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</si>
  <si>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</si>
  <si>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</si>
  <si>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</si>
  <si>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</si>
  <si>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</si>
  <si>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</si>
  <si>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</si>
  <si>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</si>
  <si>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</si>
  <si>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</si>
  <si>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</si>
  <si>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</si>
  <si>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</si>
  <si>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</si>
  <si>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</si>
  <si>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</si>
  <si>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</si>
  <si>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</si>
  <si>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</si>
  <si>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</si>
  <si>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</si>
  <si>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</si>
  <si>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</si>
  <si>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</si>
  <si>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</si>
  <si>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</si>
  <si>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</si>
  <si>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</si>
  <si>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</si>
  <si>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</si>
  <si>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</si>
  <si>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</si>
  <si>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</si>
  <si>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</si>
  <si>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</si>
  <si>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</si>
  <si>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</si>
  <si>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</si>
  <si>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</si>
  <si>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</si>
  <si>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</si>
  <si>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</si>
  <si>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</si>
  <si>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</si>
  <si>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</si>
  <si>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</si>
  <si>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</si>
  <si>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</si>
  <si>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</si>
  <si>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</si>
  <si>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</si>
  <si>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</si>
  <si>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</si>
  <si>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</si>
  <si>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</si>
  <si>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</si>
  <si>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</si>
  <si>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</si>
  <si>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</si>
  <si>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</si>
  <si>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</si>
  <si>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</si>
  <si>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</si>
  <si>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</si>
  <si>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</si>
  <si>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</si>
  <si>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</si>
  <si>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</si>
  <si>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</si>
  <si>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</si>
  <si>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</si>
  <si>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</si>
  <si>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</si>
  <si>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</si>
  <si>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</si>
  <si>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</si>
  <si>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</si>
  <si>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</si>
  <si>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</si>
  <si>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</si>
  <si>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</si>
  <si>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</si>
  <si>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</si>
  <si>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</si>
  <si>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</si>
  <si>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</si>
  <si>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</si>
  <si>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</si>
  <si>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</si>
  <si>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</si>
  <si>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</si>
  <si>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</si>
  <si>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</si>
  <si>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</si>
  <si>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</si>
  <si>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</si>
  <si>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</si>
  <si>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</si>
  <si>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</si>
  <si>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</si>
  <si>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</si>
  <si>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</si>
  <si>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</si>
  <si>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</si>
  <si>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</si>
  <si>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</si>
  <si>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</si>
  <si>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</si>
  <si>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</si>
  <si>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</si>
  <si>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</si>
  <si>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</si>
  <si>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</si>
  <si>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</si>
  <si>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</si>
  <si>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</si>
  <si>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</si>
  <si>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</si>
  <si>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</si>
  <si>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</si>
  <si>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</si>
  <si>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</si>
  <si>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</si>
  <si>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</si>
  <si>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</si>
  <si>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</si>
  <si>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</si>
  <si>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</si>
  <si>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</si>
  <si>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</si>
  <si>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</si>
  <si>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</si>
  <si>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</si>
  <si>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</si>
  <si>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</si>
  <si>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</si>
  <si>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</si>
  <si>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</si>
  <si>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</si>
  <si>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</si>
  <si>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</si>
  <si>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</si>
  <si>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</si>
  <si>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</si>
  <si>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</si>
  <si>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</si>
  <si>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</si>
  <si>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</si>
  <si>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</si>
  <si>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</si>
  <si>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</si>
  <si>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</si>
  <si>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</si>
  <si>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</si>
  <si>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</si>
  <si>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</si>
  <si>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</si>
  <si>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</si>
  <si>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</si>
  <si>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</si>
  <si>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</si>
  <si>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</si>
  <si>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</si>
  <si>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</si>
  <si>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</si>
  <si>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</si>
  <si>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</si>
  <si>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</si>
  <si>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</si>
  <si>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</si>
  <si>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</si>
  <si>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</si>
  <si>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</si>
  <si>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</si>
  <si>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</si>
  <si>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</si>
  <si>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</si>
  <si>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</si>
  <si>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</si>
  <si>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</si>
  <si>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</si>
  <si>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</si>
  <si>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</si>
  <si>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</si>
  <si>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</si>
  <si>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</si>
  <si>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</si>
  <si>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</si>
  <si>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</si>
  <si>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</si>
  <si>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</si>
  <si>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</si>
  <si>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</si>
  <si>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</si>
  <si>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</si>
  <si>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</si>
  <si>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</si>
  <si>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</si>
  <si>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</si>
  <si>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</si>
  <si>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</si>
  <si>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</si>
  <si>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</si>
  <si>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</si>
  <si>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</si>
  <si>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</si>
  <si>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</si>
  <si>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</si>
  <si>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</si>
  <si>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</si>
  <si>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</si>
  <si>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</si>
  <si>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</si>
  <si>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</si>
  <si>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</si>
  <si>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</si>
  <si>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</si>
  <si>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</si>
  <si>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</si>
  <si>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</si>
  <si>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</si>
  <si>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</si>
  <si>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</si>
  <si>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</si>
  <si>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</si>
  <si>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</si>
  <si>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</si>
  <si>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</si>
  <si>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</si>
  <si>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</si>
  <si>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</si>
  <si>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</si>
  <si>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</si>
  <si>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</si>
  <si>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</si>
  <si>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</si>
  <si>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</si>
  <si>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</si>
  <si>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</si>
  <si>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</si>
  <si>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</si>
  <si>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</si>
  <si>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</si>
  <si>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</si>
  <si>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</si>
  <si>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</si>
  <si>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</si>
  <si>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</si>
  <si>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</si>
  <si>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</si>
  <si>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</si>
  <si>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</si>
  <si>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</si>
  <si>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</si>
  <si>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</si>
  <si>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</si>
  <si>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</si>
  <si>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</si>
  <si>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</si>
  <si>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</si>
  <si>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</si>
  <si>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</si>
  <si>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</si>
  <si>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</si>
  <si>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</si>
  <si>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</si>
  <si>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</si>
  <si>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</si>
  <si>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</si>
  <si>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</si>
  <si>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</si>
  <si>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</si>
  <si>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</si>
  <si>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</si>
  <si>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</si>
  <si>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</si>
  <si>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</si>
  <si>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</si>
  <si>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</si>
  <si>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</si>
  <si>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</si>
  <si>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</si>
  <si>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</si>
  <si>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</si>
  <si>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</si>
  <si>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</si>
  <si>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</si>
  <si>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</si>
  <si>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</si>
  <si>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</si>
  <si>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</si>
  <si>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</si>
  <si>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</si>
  <si>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</si>
  <si>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</si>
  <si>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</si>
  <si>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</si>
  <si>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</si>
  <si>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</si>
  <si>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</si>
  <si>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</si>
  <si>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</si>
  <si>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</si>
  <si>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</si>
  <si>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</si>
  <si>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</si>
  <si>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</si>
  <si>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</si>
  <si>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</si>
  <si>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</si>
  <si>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</si>
  <si>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</si>
  <si>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</si>
  <si>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</si>
  <si>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</si>
  <si>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</si>
  <si>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</si>
  <si>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</si>
  <si>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</si>
  <si>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</si>
  <si>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</si>
  <si>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</si>
  <si>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</si>
  <si>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</si>
  <si>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</si>
  <si>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</si>
  <si>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</si>
  <si>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</si>
  <si>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</si>
  <si>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</si>
  <si>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</si>
  <si>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</si>
  <si>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</si>
  <si>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</si>
  <si>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</si>
  <si>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</si>
  <si>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</si>
  <si>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</si>
  <si>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</si>
  <si>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</si>
  <si>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</si>
  <si>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</si>
  <si>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</si>
  <si>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</si>
  <si>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</si>
  <si>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</si>
  <si>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</si>
  <si>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</si>
  <si>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</si>
  <si>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</si>
  <si>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</si>
  <si>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</si>
  <si>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</si>
  <si>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</si>
  <si>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</si>
  <si>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</si>
  <si>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</si>
  <si>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</si>
  <si>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</si>
  <si>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</si>
  <si>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</si>
  <si>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</si>
  <si>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</si>
  <si>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</si>
  <si>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</si>
  <si>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</si>
  <si>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</si>
  <si>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</si>
  <si>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</si>
  <si>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</si>
  <si>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</si>
  <si>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</si>
  <si>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</si>
  <si>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</si>
  <si>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</si>
  <si>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</si>
  <si>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</si>
  <si>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</si>
  <si>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</si>
  <si>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</si>
  <si>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</si>
  <si>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</si>
  <si>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</si>
  <si>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</si>
  <si>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</si>
  <si>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</si>
  <si>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</si>
  <si>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</si>
  <si>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</si>
  <si>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</si>
  <si>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</si>
  <si>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</si>
  <si>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</si>
  <si>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</si>
  <si>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</si>
  <si>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</si>
  <si>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</si>
  <si>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</si>
  <si>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</si>
  <si>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</si>
  <si>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</si>
  <si>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</si>
  <si>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</si>
  <si>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</si>
  <si>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</si>
  <si>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</si>
  <si>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</si>
  <si>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</si>
  <si>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</si>
  <si>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</si>
  <si>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</si>
  <si>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</si>
  <si>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</si>
  <si>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</si>
  <si>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</si>
  <si>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</si>
  <si>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</si>
  <si>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</si>
  <si>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</si>
  <si>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</si>
  <si>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</si>
  <si>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</si>
  <si>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</si>
  <si>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</si>
  <si>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</si>
  <si>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</si>
  <si>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</si>
  <si>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</si>
  <si>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</si>
  <si>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</si>
  <si>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</si>
  <si>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</si>
  <si>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</si>
  <si>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</si>
  <si>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</si>
  <si>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</si>
  <si>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</si>
  <si>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</si>
  <si>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</si>
  <si>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</si>
  <si>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</si>
  <si>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</si>
  <si>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</si>
  <si>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</si>
  <si>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</si>
  <si>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</si>
  <si>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</si>
  <si>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</si>
  <si>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</si>
  <si>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</si>
  <si>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</si>
  <si>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</si>
  <si>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</si>
  <si>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</si>
  <si>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</si>
  <si>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</si>
  <si>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</si>
  <si>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</si>
  <si>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</si>
  <si>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</si>
  <si>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</si>
  <si>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</si>
  <si>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</si>
  <si>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</si>
  <si>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</si>
  <si>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</si>
  <si>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</si>
  <si>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</si>
  <si>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</si>
  <si>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</si>
  <si>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</si>
  <si>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</si>
  <si>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</si>
  <si>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</si>
  <si>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</si>
  <si>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</si>
  <si>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</si>
  <si>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</si>
  <si>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</si>
  <si>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</si>
  <si>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</si>
  <si>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</si>
  <si>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</si>
  <si>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</si>
  <si>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</si>
  <si>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</si>
  <si>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</si>
  <si>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</si>
  <si>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</si>
  <si>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</si>
  <si>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</si>
  <si>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</si>
  <si>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</si>
  <si>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</si>
  <si>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</si>
  <si>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</si>
  <si>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</si>
  <si>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</si>
  <si>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</si>
  <si>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</si>
  <si>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</si>
  <si>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</si>
  <si>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</si>
  <si>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</si>
  <si>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</si>
  <si>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</si>
  <si>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</si>
  <si>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</si>
  <si>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</si>
  <si>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</si>
  <si>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</si>
  <si>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</si>
  <si>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</si>
  <si>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</si>
  <si>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</si>
  <si>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</si>
  <si>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</si>
  <si>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</si>
  <si>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</si>
  <si>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</si>
  <si>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</si>
  <si>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</si>
  <si>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</si>
  <si>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</si>
  <si>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</si>
  <si>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</si>
  <si>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</si>
  <si>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</si>
  <si>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</si>
  <si>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</si>
  <si>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</si>
  <si>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</si>
  <si>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</si>
  <si>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</si>
  <si>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</si>
  <si>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</si>
  <si>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</si>
  <si>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</si>
  <si>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</si>
  <si>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</si>
  <si>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</si>
  <si>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</si>
  <si>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</si>
  <si>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</si>
  <si>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</si>
  <si>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</si>
  <si>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</si>
  <si>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</si>
  <si>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</si>
  <si>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</si>
  <si>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</si>
  <si>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</si>
  <si>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</si>
  <si>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</si>
  <si>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</si>
  <si>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</si>
  <si>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</si>
  <si>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</si>
  <si>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</si>
  <si>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</si>
  <si>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</si>
  <si>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</si>
  <si>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</si>
  <si>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</si>
  <si>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</si>
  <si>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</si>
  <si>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</si>
  <si>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</si>
  <si>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</si>
  <si>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</si>
  <si>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</si>
  <si>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</si>
  <si>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</si>
  <si>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</si>
  <si>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</si>
  <si>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</si>
  <si>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</si>
  <si>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</si>
  <si>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</si>
  <si>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</si>
  <si>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</si>
  <si>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</si>
  <si>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</si>
  <si>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</si>
  <si>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</si>
  <si>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</si>
  <si>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</si>
  <si>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</si>
  <si>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</si>
  <si>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</si>
  <si>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</si>
  <si>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</si>
  <si>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</si>
  <si>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</si>
  <si>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</si>
  <si>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</si>
  <si>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</si>
  <si>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</si>
  <si>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</si>
  <si>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</si>
  <si>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</si>
  <si>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</si>
  <si>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</si>
  <si>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</si>
  <si>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</si>
  <si>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</si>
  <si>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</si>
  <si>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</si>
  <si>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</si>
  <si>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</si>
  <si>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</si>
  <si>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</si>
  <si>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</si>
  <si>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</si>
  <si>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</si>
  <si>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</si>
  <si>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</si>
  <si>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</si>
  <si>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</si>
  <si>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</si>
  <si>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</si>
  <si>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</si>
  <si>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</si>
  <si>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</si>
  <si>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</si>
  <si>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</si>
  <si>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</si>
  <si>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</si>
  <si>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</si>
  <si>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</si>
  <si>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</si>
  <si>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</si>
  <si>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</si>
  <si>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</si>
  <si>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</si>
  <si>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</si>
  <si>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</si>
  <si>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</si>
  <si>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</si>
  <si>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</si>
  <si>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</si>
  <si>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</si>
  <si>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</si>
  <si>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</si>
  <si>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</si>
  <si>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</si>
  <si>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</si>
  <si>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</si>
  <si>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</si>
  <si>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</si>
  <si>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</si>
  <si>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</si>
  <si>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</si>
  <si>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</si>
  <si>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</si>
  <si>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</si>
  <si>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</si>
  <si>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</si>
  <si>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</si>
  <si>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</si>
  <si>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</si>
  <si>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</si>
  <si>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</si>
  <si>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</si>
  <si>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</si>
  <si>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</si>
  <si>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</si>
  <si>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</si>
  <si>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</si>
  <si>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</si>
  <si>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</si>
  <si>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</si>
  <si>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</si>
  <si>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</si>
  <si>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</si>
  <si>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</si>
  <si>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</si>
  <si>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</si>
  <si>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</si>
  <si>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</si>
  <si>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</si>
  <si>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</si>
  <si>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</si>
  <si>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</si>
  <si>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</si>
  <si>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</si>
  <si>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</si>
  <si>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</si>
  <si>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</si>
  <si>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</si>
  <si>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</si>
  <si>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</si>
  <si>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</si>
  <si>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</si>
  <si>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</si>
  <si>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</si>
  <si>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</si>
  <si>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</si>
  <si>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</si>
  <si>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</si>
  <si>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</si>
  <si>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</si>
  <si>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</si>
  <si>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</si>
  <si>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</si>
  <si>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</si>
  <si>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</si>
  <si>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</si>
  <si>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</si>
  <si>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</si>
  <si>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</si>
  <si>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</si>
  <si>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</si>
  <si>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</si>
  <si>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</si>
  <si>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</si>
  <si>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</si>
  <si>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</si>
  <si>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</si>
  <si>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</si>
  <si>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</si>
  <si>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</si>
  <si>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</si>
  <si>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</si>
  <si>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</si>
  <si>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</si>
  <si>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</si>
  <si>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</si>
  <si>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</si>
  <si>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</si>
  <si>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</si>
  <si>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</si>
  <si>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</si>
  <si>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</si>
  <si>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</si>
  <si>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</si>
  <si>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</si>
  <si>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</si>
  <si>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</si>
  <si>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</si>
  <si>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</si>
  <si>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</si>
  <si>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</si>
  <si>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</si>
  <si>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</si>
  <si>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</si>
  <si>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</si>
  <si>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</si>
  <si>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</si>
  <si>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</si>
  <si>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</si>
  <si>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</si>
  <si>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</si>
  <si>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</si>
  <si>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</si>
  <si>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</si>
  <si>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</si>
  <si>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</si>
  <si>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</si>
  <si>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</si>
  <si>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</si>
  <si>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</si>
  <si>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</si>
  <si>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</si>
  <si>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</si>
  <si>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</si>
  <si>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</si>
  <si>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</si>
  <si>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</si>
  <si>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</si>
  <si>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</si>
  <si>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</si>
  <si>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</si>
  <si>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</si>
  <si>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</si>
  <si>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</si>
  <si>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</si>
  <si>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</si>
  <si>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</si>
  <si>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</si>
  <si>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</si>
  <si>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</si>
  <si>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</si>
  <si>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</si>
  <si>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</si>
  <si>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</si>
  <si>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</si>
  <si>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</si>
  <si>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</si>
  <si>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</si>
  <si>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</si>
  <si>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</si>
  <si>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</si>
  <si>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</si>
  <si>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</si>
  <si>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</si>
  <si>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</si>
  <si>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</si>
  <si>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</si>
  <si>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</si>
  <si>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</si>
  <si>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</si>
  <si>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</si>
  <si>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</si>
  <si>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</si>
  <si>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</si>
  <si>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</si>
  <si>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</si>
  <si>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</si>
  <si>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</si>
  <si>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</si>
  <si>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</si>
  <si>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</si>
  <si>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</si>
  <si>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</si>
  <si>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</si>
  <si>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</si>
  <si>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</si>
  <si>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</si>
  <si>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</si>
  <si>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</si>
  <si>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</si>
  <si>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</si>
  <si>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</si>
  <si>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</si>
  <si>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</si>
  <si>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</si>
  <si>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</si>
  <si>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</si>
  <si>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</si>
  <si>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</si>
  <si>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</si>
  <si>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</si>
  <si>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</si>
  <si>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</si>
  <si>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</si>
  <si>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</si>
  <si>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</si>
  <si>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</si>
  <si>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</si>
  <si>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</si>
  <si>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</si>
  <si>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</si>
  <si>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</si>
  <si>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</si>
  <si>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</si>
  <si>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</si>
  <si>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</si>
  <si>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</si>
  <si>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</si>
  <si>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</si>
  <si>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</si>
  <si>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</si>
  <si>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</si>
  <si>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</si>
  <si>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</si>
  <si>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</si>
  <si>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</si>
  <si>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</si>
  <si>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</si>
  <si>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</si>
  <si>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</si>
  <si>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</si>
  <si>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</si>
  <si>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</si>
  <si>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</si>
  <si>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</si>
  <si>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</si>
  <si>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</si>
  <si>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</si>
  <si>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</si>
  <si>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</si>
  <si>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</si>
  <si>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</si>
  <si>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</si>
  <si>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</si>
  <si>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</si>
  <si>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</si>
  <si>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</si>
  <si>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</si>
  <si>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</si>
  <si>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</si>
  <si>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</si>
  <si>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</si>
  <si>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</si>
  <si>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</si>
  <si>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</si>
  <si>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</si>
  <si>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</si>
  <si>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</si>
  <si>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</si>
  <si>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</si>
  <si>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</si>
  <si>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</si>
  <si>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</si>
  <si>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</si>
  <si>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</si>
  <si>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</si>
  <si>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</si>
  <si>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</si>
  <si>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</si>
  <si>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</si>
  <si>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</si>
  <si>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</si>
  <si>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</si>
  <si>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</si>
  <si>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</si>
  <si>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</si>
  <si>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</si>
  <si>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</si>
  <si>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</si>
  <si>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</si>
  <si>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</si>
  <si>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</si>
  <si>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</si>
  <si>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</si>
  <si>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</si>
  <si>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</si>
  <si>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</si>
  <si>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</si>
  <si>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</si>
  <si>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</si>
  <si>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</si>
  <si>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</si>
  <si>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</si>
  <si>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</si>
  <si>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</si>
  <si>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</si>
  <si>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</si>
  <si>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</si>
  <si>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</si>
  <si>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</si>
  <si>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</si>
  <si>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</si>
  <si>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</si>
  <si>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</si>
  <si>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</si>
  <si>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</si>
  <si>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</si>
  <si>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</si>
  <si>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</si>
  <si>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</si>
  <si>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</si>
  <si>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</si>
  <si>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</si>
  <si>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</si>
  <si>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</si>
  <si>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</si>
  <si>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</si>
  <si>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</si>
  <si>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</si>
  <si>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</si>
  <si>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</si>
  <si>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</si>
  <si>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</si>
  <si>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</si>
  <si>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</si>
  <si>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</si>
  <si>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</si>
  <si>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</si>
  <si>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</si>
  <si>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</si>
  <si>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</si>
  <si>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</si>
  <si>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</si>
  <si>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</si>
  <si>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</si>
  <si>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</si>
  <si>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</si>
  <si>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</si>
  <si>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</si>
  <si>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</si>
  <si>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</si>
  <si>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</si>
  <si>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</si>
  <si>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</si>
  <si>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</si>
  <si>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</si>
  <si>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</si>
  <si>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</si>
  <si>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</si>
  <si>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</si>
  <si>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</si>
  <si>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</si>
  <si>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</si>
  <si>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</si>
  <si>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</si>
  <si>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</si>
  <si>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</si>
  <si>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</si>
  <si>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</si>
  <si>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</si>
  <si>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</si>
  <si>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</si>
  <si>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</si>
  <si>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</si>
  <si>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</si>
  <si>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</si>
  <si>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</si>
  <si>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</si>
  <si>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</si>
  <si>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</si>
  <si>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</si>
  <si>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</si>
  <si>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</si>
  <si>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</si>
  <si>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</si>
  <si>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</si>
  <si>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</si>
  <si>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</si>
  <si>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</si>
  <si>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</si>
  <si>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</si>
  <si>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</si>
  <si>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</si>
  <si>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</si>
  <si>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</si>
  <si>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</si>
  <si>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</si>
  <si>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</si>
  <si>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</si>
  <si>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</si>
  <si>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</si>
  <si>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</si>
  <si>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</si>
  <si>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</si>
  <si>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</si>
  <si>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</si>
  <si>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</si>
  <si>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</si>
  <si>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</si>
  <si>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</si>
  <si>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</si>
  <si>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</si>
  <si>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</si>
  <si>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</si>
  <si>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</si>
  <si>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</si>
  <si>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</si>
  <si>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</si>
  <si>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</si>
  <si>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</si>
  <si>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</si>
  <si>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</si>
  <si>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</si>
  <si>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</si>
  <si>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</si>
  <si>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</si>
  <si>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</si>
  <si>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</si>
  <si>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</si>
  <si>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</si>
  <si>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</si>
  <si>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</si>
  <si>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</si>
  <si>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</si>
  <si>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</si>
  <si>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</si>
  <si>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</si>
  <si>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</si>
  <si>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</si>
  <si>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</si>
  <si>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</si>
  <si>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</si>
  <si>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</si>
  <si>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</si>
  <si>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</si>
  <si>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</si>
  <si>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</si>
  <si>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</si>
  <si>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</si>
  <si>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</si>
  <si>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</si>
  <si>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</si>
  <si>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</si>
  <si>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</si>
  <si>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</si>
  <si>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</si>
  <si>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</si>
  <si>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</si>
  <si>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</si>
  <si>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</si>
  <si>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</si>
  <si>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</si>
  <si>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</si>
  <si>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</si>
  <si>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</si>
  <si>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</si>
  <si>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</si>
  <si>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</si>
  <si>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</si>
  <si>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</si>
  <si>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</si>
  <si>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</si>
  <si>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</si>
  <si>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</si>
  <si>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</si>
  <si>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</si>
  <si>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</si>
  <si>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</si>
  <si>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</si>
  <si>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</si>
  <si>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</si>
  <si>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</si>
  <si>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</si>
  <si>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</si>
  <si>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</si>
  <si>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</si>
  <si>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</si>
  <si>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</si>
  <si>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</si>
  <si>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</si>
  <si>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</si>
  <si>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</si>
  <si>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</si>
  <si>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</si>
  <si>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</si>
  <si>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</si>
  <si>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</si>
  <si>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</si>
  <si>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</si>
  <si>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</si>
  <si>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</si>
  <si>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</si>
  <si>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</si>
  <si>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</si>
  <si>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</si>
  <si>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</si>
  <si>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</si>
  <si>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</si>
  <si>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</si>
  <si>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</si>
  <si>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</si>
  <si>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</si>
  <si>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</si>
  <si>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</si>
  <si>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</si>
  <si>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</si>
  <si>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</si>
  <si>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</si>
  <si>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</si>
  <si>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</si>
  <si>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</si>
  <si>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</si>
  <si>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</si>
  <si>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</si>
  <si>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</si>
  <si>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</si>
  <si>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</si>
  <si>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</si>
  <si>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</si>
  <si>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</si>
  <si>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</si>
  <si>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</si>
  <si>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</si>
  <si>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</si>
  <si>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</si>
  <si>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</si>
  <si>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</si>
  <si>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</si>
  <si>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</si>
  <si>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</si>
  <si>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</si>
  <si>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</si>
  <si>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</si>
  <si>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</si>
  <si>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</si>
  <si>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</si>
  <si>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</si>
  <si>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</si>
  <si>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</si>
  <si>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</si>
  <si>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</si>
  <si>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</si>
  <si>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</si>
  <si>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</si>
  <si>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</si>
  <si>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</si>
  <si>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</si>
  <si>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</si>
  <si>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</si>
  <si>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</si>
  <si>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</si>
  <si>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</si>
  <si>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</si>
  <si>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</si>
  <si>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</si>
  <si>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</si>
  <si>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</si>
  <si>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</si>
  <si>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</si>
  <si>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</si>
  <si>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</si>
  <si>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</si>
  <si>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</si>
  <si>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</si>
  <si>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</si>
  <si>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</si>
  <si>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</si>
  <si>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</si>
  <si>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</si>
  <si>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</si>
  <si>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</si>
  <si>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</si>
  <si>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</si>
  <si>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</si>
  <si>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</si>
  <si>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</si>
  <si>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</si>
  <si>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</si>
  <si>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</si>
  <si>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</si>
  <si>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</si>
  <si>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</si>
  <si>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</si>
  <si>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</si>
  <si>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</si>
  <si>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</si>
  <si>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</si>
  <si>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</si>
  <si>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</si>
  <si>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</si>
  <si>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</si>
  <si>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</si>
  <si>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</si>
  <si>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</si>
  <si>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</si>
  <si>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</si>
  <si>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</si>
  <si>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</si>
  <si>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</si>
  <si>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</si>
  <si>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</si>
  <si>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</si>
  <si>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</si>
  <si>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</si>
  <si>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</si>
  <si>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</si>
  <si>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</si>
  <si>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</si>
  <si>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</si>
  <si>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</si>
  <si>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</si>
  <si>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</si>
  <si>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</si>
  <si>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</si>
  <si>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</si>
  <si>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</si>
  <si>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</si>
  <si>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</si>
  <si>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</si>
  <si>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</si>
  <si>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</si>
  <si>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</si>
  <si>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</si>
  <si>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</si>
  <si>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</si>
  <si>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</si>
  <si>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</si>
  <si>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</si>
  <si>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</si>
  <si>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</si>
  <si>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</si>
  <si>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</si>
  <si>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</si>
  <si>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</si>
  <si>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</si>
  <si>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</si>
  <si>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</si>
  <si>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</si>
  <si>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</si>
  <si>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</si>
  <si>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</si>
  <si>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</si>
  <si>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</si>
  <si>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</si>
  <si>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</si>
  <si>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</si>
  <si>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</si>
  <si>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</si>
  <si>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</si>
  <si>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</si>
  <si>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</si>
  <si>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</si>
  <si>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</si>
  <si>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</si>
  <si>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</si>
  <si>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</si>
  <si>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</si>
  <si>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</si>
  <si>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</si>
  <si>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</si>
  <si>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</si>
  <si>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</si>
  <si>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</si>
  <si>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</si>
  <si>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</si>
  <si>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</si>
  <si>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</si>
  <si>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</si>
  <si>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</si>
  <si>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</si>
  <si>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</si>
  <si>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</si>
  <si>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</si>
  <si>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</si>
  <si>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</si>
  <si>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</si>
  <si>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</si>
  <si>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</si>
  <si>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</si>
  <si>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</si>
  <si>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</si>
  <si>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</si>
  <si>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</si>
  <si>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</si>
  <si>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</si>
  <si>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</si>
  <si>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</si>
  <si>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</si>
  <si>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</si>
  <si>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</si>
  <si>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</si>
  <si>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</si>
  <si>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</si>
  <si>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</si>
  <si>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</si>
  <si>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</si>
  <si>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</si>
  <si>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</si>
  <si>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</si>
  <si>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</si>
  <si>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</si>
  <si>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</si>
  <si>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</si>
  <si>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</si>
  <si>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</si>
  <si>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</si>
  <si>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</si>
  <si>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</si>
  <si>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</si>
  <si>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</si>
  <si>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</si>
  <si>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</si>
  <si>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</si>
  <si>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</si>
  <si>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</si>
  <si>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</si>
  <si>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</si>
  <si>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</si>
  <si>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</si>
  <si>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</si>
  <si>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</si>
  <si>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</si>
  <si>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</si>
  <si>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</si>
  <si>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</si>
  <si>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</si>
  <si>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</si>
  <si>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</si>
  <si>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</si>
  <si>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</si>
  <si>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</si>
  <si>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</si>
  <si>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</si>
  <si>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</si>
  <si>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</si>
  <si>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</si>
  <si>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</si>
  <si>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</si>
  <si>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</si>
  <si>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</si>
  <si>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</si>
  <si>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</si>
  <si>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</si>
  <si>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</si>
  <si>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</si>
  <si>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</si>
  <si>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</si>
  <si>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</si>
  <si>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</si>
  <si>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</si>
  <si>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</si>
  <si>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</si>
  <si>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</si>
  <si>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</si>
  <si>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</si>
  <si>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</si>
  <si>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</si>
  <si>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</si>
  <si>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</si>
  <si>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</si>
  <si>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</si>
  <si>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</si>
  <si>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</si>
  <si>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</si>
  <si>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</si>
  <si>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</si>
  <si>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</si>
  <si>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</si>
  <si>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</si>
  <si>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</si>
  <si>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</si>
  <si>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</si>
  <si>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</si>
  <si>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</si>
  <si>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</si>
  <si>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</si>
  <si>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</si>
  <si>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</si>
  <si>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</si>
  <si>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</si>
  <si>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</si>
  <si>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</si>
  <si>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</si>
  <si>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</si>
  <si>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</si>
  <si>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</si>
  <si>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</si>
  <si>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</si>
  <si>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</si>
  <si>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</si>
  <si>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</si>
  <si>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</si>
  <si>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</si>
  <si>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</si>
  <si>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</si>
  <si>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</si>
  <si>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</si>
  <si>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</si>
  <si>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</si>
  <si>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</si>
  <si>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</si>
  <si>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</si>
  <si>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</si>
  <si>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</si>
  <si>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</si>
  <si>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</si>
  <si>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</si>
  <si>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</si>
  <si>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</si>
  <si>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</si>
  <si>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</si>
  <si>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</si>
  <si>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</si>
  <si>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</si>
  <si>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</si>
  <si>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</si>
  <si>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</si>
  <si>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</si>
  <si>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</si>
  <si>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</si>
  <si>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</si>
  <si>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</si>
  <si>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</si>
  <si>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</si>
  <si>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</si>
  <si>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</si>
  <si>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</si>
  <si>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</si>
  <si>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</si>
  <si>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</si>
  <si>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</si>
  <si>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</si>
  <si>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</si>
  <si>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</si>
  <si>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</si>
  <si>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</si>
  <si>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</si>
  <si>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</si>
  <si>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</si>
  <si>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</si>
  <si>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</si>
  <si>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</si>
  <si>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</si>
  <si>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</si>
  <si>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</si>
  <si>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</si>
  <si>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</si>
  <si>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</si>
  <si>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</si>
  <si>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</si>
  <si>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</si>
  <si>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</si>
  <si>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</si>
  <si>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</si>
  <si>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</si>
  <si>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</si>
  <si>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</si>
  <si>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</si>
  <si>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</si>
  <si>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</si>
  <si>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</si>
  <si>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</si>
  <si>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</si>
  <si>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</si>
  <si>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</si>
  <si>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</si>
  <si>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</si>
  <si>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</si>
  <si>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</si>
  <si>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</si>
  <si>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</si>
  <si>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</si>
  <si>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</si>
  <si>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</si>
  <si>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</si>
  <si>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</si>
  <si>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</si>
  <si>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</si>
  <si>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</si>
  <si>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</si>
  <si>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</si>
  <si>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</si>
  <si>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</si>
  <si>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</si>
  <si>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</si>
  <si>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</si>
  <si>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</si>
  <si>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</si>
  <si>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</si>
  <si>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</si>
  <si>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</si>
  <si>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</si>
  <si>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</si>
  <si>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</si>
  <si>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</si>
  <si>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</si>
  <si>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</si>
  <si>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</si>
  <si>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</si>
  <si>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</si>
  <si>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</si>
  <si>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</si>
  <si>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</si>
  <si>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</si>
  <si>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</si>
  <si>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</si>
  <si>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</si>
  <si>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</si>
  <si>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</si>
  <si>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</si>
  <si>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</si>
  <si>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</si>
  <si>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</si>
  <si>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</si>
  <si>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</si>
  <si>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</si>
  <si>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</si>
  <si>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</si>
  <si>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</si>
  <si>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</si>
  <si>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</si>
  <si>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</si>
  <si>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</si>
  <si>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</si>
  <si>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</si>
  <si>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</si>
  <si>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</si>
  <si>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</si>
  <si>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</si>
  <si>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</si>
  <si>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</si>
  <si>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</si>
  <si>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</si>
  <si>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</si>
  <si>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</si>
  <si>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</si>
  <si>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</si>
  <si>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</si>
  <si>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</si>
  <si>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</si>
  <si>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</si>
  <si>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</si>
  <si>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</si>
  <si>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</si>
  <si>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</si>
  <si>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</si>
  <si>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</si>
  <si>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</si>
  <si>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</si>
  <si>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</si>
  <si>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</si>
  <si>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</si>
  <si>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</si>
  <si>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</si>
  <si>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</si>
  <si>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</si>
  <si>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</si>
  <si>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</si>
  <si>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</si>
  <si>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</si>
  <si>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</si>
  <si>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</si>
  <si>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</si>
  <si>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</si>
  <si>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</si>
  <si>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</si>
  <si>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</si>
  <si>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</si>
  <si>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</si>
  <si>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</si>
  <si>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</si>
  <si>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</si>
  <si>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</si>
  <si>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</si>
  <si>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</si>
  <si>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</si>
  <si>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</si>
  <si>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</si>
  <si>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</si>
  <si>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</si>
  <si>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</si>
  <si>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</si>
  <si>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</si>
  <si>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</si>
  <si>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</si>
  <si>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</si>
  <si>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</si>
  <si>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</si>
  <si>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</si>
  <si>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</si>
  <si>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</si>
  <si>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</si>
  <si>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</si>
  <si>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</si>
  <si>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</si>
  <si>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</si>
  <si>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</si>
  <si>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</si>
  <si>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</si>
  <si>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</si>
  <si>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</si>
  <si>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</si>
  <si>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</si>
  <si>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</si>
  <si>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</si>
  <si>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</si>
  <si>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</si>
  <si>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</si>
  <si>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</si>
  <si>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</si>
  <si>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</si>
  <si>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</si>
  <si>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</si>
  <si>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</si>
  <si>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</si>
  <si>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</si>
  <si>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</si>
  <si>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</si>
  <si>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</si>
  <si>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</si>
  <si>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</si>
  <si>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</si>
  <si>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</si>
  <si>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</si>
  <si>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</si>
  <si>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</si>
  <si>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</si>
  <si>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</si>
  <si>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</si>
  <si>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</si>
  <si>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</si>
  <si>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</si>
  <si>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</si>
  <si>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</si>
  <si>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</si>
  <si>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</si>
  <si>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</si>
  <si>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</si>
  <si>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</si>
  <si>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</si>
  <si>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</si>
  <si>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</si>
  <si>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</si>
  <si>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</si>
  <si>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</si>
  <si>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</si>
  <si>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</si>
  <si>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</si>
  <si>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</si>
  <si>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</si>
  <si>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</si>
  <si>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</si>
  <si>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</si>
  <si>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</si>
  <si>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</si>
  <si>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</si>
  <si>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</si>
  <si>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</si>
  <si>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</si>
  <si>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</si>
  <si>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</si>
  <si>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</si>
  <si>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</si>
  <si>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</si>
  <si>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</si>
  <si>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</si>
  <si>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</si>
  <si>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</si>
  <si>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</si>
  <si>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</si>
  <si>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</si>
  <si>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</si>
  <si>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</si>
  <si>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</si>
  <si>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</si>
  <si>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</si>
  <si>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</si>
  <si>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</si>
  <si>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</si>
  <si>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</si>
  <si>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</si>
  <si>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</si>
  <si>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</si>
  <si>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</si>
  <si>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</si>
  <si>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</si>
  <si>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</si>
  <si>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</si>
  <si>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</si>
  <si>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</si>
  <si>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</si>
  <si>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</si>
  <si>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</si>
  <si>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</si>
  <si>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</si>
  <si>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</si>
  <si>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</si>
  <si>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</si>
  <si>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</si>
  <si>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</si>
  <si>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</si>
  <si>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</si>
  <si>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</si>
  <si>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</si>
  <si>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</si>
  <si>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</si>
  <si>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</si>
  <si>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</si>
  <si>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</si>
  <si>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</si>
  <si>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</si>
  <si>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</si>
  <si>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</si>
  <si>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</si>
  <si>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</si>
  <si>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</si>
  <si>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</si>
  <si>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</si>
  <si>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</si>
  <si>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</si>
  <si>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</si>
  <si>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</si>
  <si>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</si>
  <si>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</si>
  <si>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</si>
  <si>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</si>
  <si>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</si>
  <si>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</si>
  <si>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</si>
  <si>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</si>
  <si>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</si>
  <si>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</si>
  <si>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</si>
  <si>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</si>
  <si>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</si>
  <si>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</si>
  <si>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</si>
  <si>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</si>
  <si>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</si>
  <si>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</si>
  <si>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</si>
  <si>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</si>
  <si>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</si>
  <si>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</si>
  <si>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</si>
  <si>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</si>
  <si>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</si>
  <si>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</si>
  <si>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</si>
  <si>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</si>
  <si>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</si>
  <si>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</si>
  <si>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</si>
  <si>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</si>
  <si>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</si>
  <si>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</si>
  <si>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</si>
  <si>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</si>
  <si>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</si>
  <si>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</si>
  <si>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</si>
  <si>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</si>
  <si>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</si>
  <si>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</si>
  <si>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</si>
  <si>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</si>
  <si>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</si>
  <si>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</si>
  <si>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</si>
  <si>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</si>
  <si>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</si>
  <si>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</si>
  <si>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</si>
  <si>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</si>
  <si>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</si>
  <si>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</si>
  <si>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</si>
  <si>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</si>
  <si>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</si>
  <si>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</si>
  <si>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</si>
  <si>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</si>
  <si>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</si>
  <si>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</si>
  <si>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</si>
  <si>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</si>
  <si>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</si>
  <si>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</si>
  <si>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</si>
  <si>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</si>
  <si>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</si>
  <si>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</si>
  <si>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</si>
  <si>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</si>
  <si>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</si>
  <si>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</si>
  <si>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</si>
  <si>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</si>
  <si>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</si>
  <si>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</si>
  <si>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</si>
  <si>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</si>
  <si>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</si>
  <si>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</si>
  <si>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</si>
  <si>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</si>
  <si>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</si>
  <si>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</si>
  <si>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</si>
  <si>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</si>
  <si>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</si>
  <si>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</si>
  <si>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</si>
  <si>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</si>
  <si>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</si>
  <si>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</si>
  <si>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</si>
  <si>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</si>
  <si>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</si>
  <si>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</si>
  <si>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</si>
  <si>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</si>
  <si>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</si>
  <si>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</si>
  <si>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</si>
  <si>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</si>
  <si>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</si>
  <si>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</si>
  <si>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</si>
  <si>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</si>
  <si>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</si>
  <si>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</si>
  <si>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</si>
  <si>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</si>
  <si>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</si>
  <si>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</si>
  <si>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</si>
  <si>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</si>
  <si>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</si>
  <si>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</si>
  <si>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</si>
  <si>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</si>
  <si>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</si>
  <si>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</si>
  <si>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</si>
  <si>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</si>
  <si>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</si>
  <si>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</si>
  <si>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</si>
  <si>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</si>
  <si>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</si>
  <si>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</si>
  <si>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</si>
  <si>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</si>
  <si>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</si>
  <si>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</si>
  <si>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</si>
  <si>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</si>
  <si>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</si>
  <si>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</si>
  <si>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</si>
  <si>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</si>
  <si>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</si>
  <si>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</si>
  <si>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</si>
  <si>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</si>
  <si>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</si>
  <si>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</si>
  <si>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</si>
  <si>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</si>
  <si>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</si>
  <si>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</si>
  <si>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</si>
  <si>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</si>
  <si>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</si>
  <si>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</si>
  <si>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</si>
  <si>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</si>
  <si>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</si>
  <si>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</si>
  <si>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</si>
  <si>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</si>
  <si>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</si>
  <si>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</si>
  <si>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</si>
  <si>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</si>
  <si>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</si>
  <si>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</si>
  <si>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</si>
  <si>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</si>
  <si>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</si>
  <si>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</si>
  <si>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</si>
  <si>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</si>
  <si>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</si>
  <si>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</si>
  <si>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</si>
  <si>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</si>
  <si>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</si>
  <si>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</si>
  <si>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</si>
  <si>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</si>
  <si>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</si>
  <si>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</si>
  <si>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</si>
  <si>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</si>
  <si>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</si>
  <si>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</si>
  <si>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</si>
  <si>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</si>
  <si>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</si>
  <si>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</si>
  <si>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</si>
  <si>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</si>
  <si>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</si>
  <si>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</si>
  <si>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</si>
  <si>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</si>
  <si>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</si>
  <si>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</si>
  <si>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</si>
  <si>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</si>
  <si>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</si>
  <si>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</si>
  <si>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</si>
  <si>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</si>
  <si>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</si>
  <si>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</si>
  <si>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</si>
  <si>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</si>
  <si>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</si>
  <si>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</si>
  <si>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</si>
  <si>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</si>
  <si>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</si>
  <si>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</si>
  <si>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</si>
  <si>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</si>
  <si>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</si>
  <si>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</si>
  <si>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</si>
  <si>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</si>
  <si>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</si>
  <si>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</si>
  <si>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</si>
  <si>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</si>
  <si>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</si>
  <si>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</si>
  <si>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</si>
  <si>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</si>
  <si>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</si>
  <si>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</si>
  <si>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</si>
  <si>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</si>
  <si>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</si>
  <si>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</si>
  <si>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</si>
  <si>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</si>
  <si>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</si>
  <si>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</si>
  <si>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</si>
  <si>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</si>
  <si>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</si>
  <si>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</si>
  <si>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</si>
  <si>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</si>
  <si>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</si>
  <si>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</si>
  <si>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</si>
  <si>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</si>
  <si>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</si>
  <si>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</si>
  <si>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</si>
  <si>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</si>
  <si>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</si>
  <si>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</si>
  <si>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</si>
  <si>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</si>
  <si>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</si>
  <si>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</si>
  <si>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</si>
  <si>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</si>
  <si>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</si>
  <si>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</si>
  <si>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</si>
  <si>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</si>
  <si>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</si>
  <si>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</si>
  <si>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</si>
  <si>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</si>
  <si>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</si>
  <si>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</si>
  <si>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</si>
  <si>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</si>
  <si>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</si>
  <si>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</si>
  <si>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</si>
  <si>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</si>
  <si>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</si>
  <si>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</si>
  <si>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</si>
  <si>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</si>
  <si>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</si>
  <si>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</si>
  <si>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</si>
  <si>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</si>
  <si>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</si>
  <si>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</si>
  <si>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</si>
  <si>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</si>
  <si>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</si>
  <si>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</si>
  <si>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</si>
  <si>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</si>
  <si>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</si>
  <si>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</si>
  <si>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</si>
  <si>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</si>
  <si>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</si>
  <si>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</si>
  <si>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</si>
  <si>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</si>
  <si>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</si>
  <si>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</si>
  <si>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</si>
  <si>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</si>
  <si>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</si>
  <si>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</si>
  <si>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</si>
  <si>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</si>
  <si>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</si>
  <si>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</si>
  <si>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</si>
  <si>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</si>
  <si>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</si>
  <si>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</si>
  <si>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</si>
  <si>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</si>
  <si>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</si>
  <si>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</si>
  <si>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</si>
  <si>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</si>
  <si>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</si>
  <si>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</si>
  <si>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</si>
  <si>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</si>
  <si>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</si>
  <si>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</si>
  <si>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</si>
  <si>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</si>
  <si>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</si>
  <si>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</si>
  <si>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</si>
  <si>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</si>
  <si>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</si>
  <si>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</si>
  <si>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</si>
  <si>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</si>
  <si>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</si>
  <si>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</si>
  <si>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</si>
  <si>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</si>
  <si>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</si>
  <si>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</si>
  <si>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</si>
  <si>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</si>
  <si>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</si>
  <si>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</si>
  <si>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</si>
  <si>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</si>
  <si>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</si>
  <si>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</si>
  <si>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</si>
  <si>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</si>
  <si>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</si>
  <si>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</si>
  <si>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</si>
  <si>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</si>
  <si>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</si>
  <si>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</si>
  <si>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</si>
  <si>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</si>
  <si>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</si>
  <si>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</si>
  <si>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</si>
  <si>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</si>
  <si>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</si>
  <si>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</si>
  <si>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</si>
  <si>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</si>
  <si>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</si>
  <si>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</si>
  <si>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</si>
  <si>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</si>
  <si>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</si>
  <si>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</si>
  <si>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</si>
  <si>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</si>
  <si>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</si>
  <si>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</si>
  <si>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</si>
  <si>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</si>
  <si>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</si>
  <si>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</si>
  <si>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</si>
  <si>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</si>
  <si>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</si>
  <si>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</si>
  <si>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</si>
  <si>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</si>
  <si>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</si>
  <si>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</si>
  <si>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</si>
  <si>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</si>
  <si>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</si>
  <si>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</si>
  <si>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</si>
  <si>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</si>
  <si>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</si>
  <si>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</si>
  <si>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</si>
  <si>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</si>
  <si>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</si>
  <si>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</si>
  <si>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</si>
  <si>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</si>
  <si>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</si>
  <si>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</si>
  <si>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</si>
  <si>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</si>
  <si>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</si>
  <si>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</si>
  <si>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</si>
  <si>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</si>
  <si>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</si>
  <si>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</si>
  <si>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</si>
  <si>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</si>
  <si>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</si>
  <si>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</si>
  <si>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</si>
  <si>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</si>
  <si>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</si>
  <si>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</si>
  <si>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</si>
  <si>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</si>
  <si>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</si>
  <si>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</si>
  <si>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</si>
  <si>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</si>
  <si>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</si>
  <si>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</si>
  <si>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</si>
  <si>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</si>
  <si>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</si>
  <si>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</si>
  <si>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</si>
  <si>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</si>
  <si>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</si>
  <si>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</si>
  <si>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</si>
  <si>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</si>
  <si>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</si>
  <si>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</si>
  <si>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</si>
  <si>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</si>
  <si>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</si>
  <si>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</si>
  <si>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</si>
  <si>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</si>
  <si>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</si>
  <si>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</si>
  <si>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</si>
  <si>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</si>
  <si>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</si>
  <si>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</si>
  <si>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</si>
  <si>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</si>
  <si>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</si>
  <si>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</si>
  <si>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</si>
  <si>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</si>
  <si>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</si>
  <si>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</si>
  <si>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</si>
  <si>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</si>
  <si>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</si>
  <si>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</si>
  <si>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</si>
  <si>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</si>
  <si>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</si>
  <si>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</si>
  <si>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</si>
  <si>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</si>
  <si>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</si>
  <si>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</si>
  <si>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</si>
  <si>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</si>
  <si>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</si>
  <si>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</si>
  <si>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</si>
  <si>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</si>
  <si>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</si>
  <si>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</si>
  <si>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</si>
  <si>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</si>
  <si>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</si>
  <si>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</si>
  <si>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</si>
  <si>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</si>
  <si>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</si>
  <si>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</si>
  <si>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</si>
  <si>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</si>
  <si>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</si>
  <si>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</si>
  <si>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</si>
  <si>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</si>
  <si>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</si>
  <si>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</si>
  <si>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</si>
  <si>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</si>
  <si>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</si>
  <si>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</si>
  <si>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</si>
  <si>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</si>
  <si>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</si>
  <si>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</si>
  <si>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</si>
  <si>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</si>
  <si>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</si>
  <si>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</si>
  <si>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</si>
  <si>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</si>
  <si>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</si>
  <si>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</si>
  <si>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</si>
  <si>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</si>
  <si>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</si>
  <si>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</si>
  <si>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</si>
  <si>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</si>
  <si>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</si>
  <si>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</si>
  <si>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</si>
  <si>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</si>
  <si>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</si>
  <si>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</si>
  <si>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</si>
  <si>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</si>
  <si>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</si>
  <si>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</si>
  <si>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</si>
  <si>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</si>
  <si>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</si>
  <si>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</si>
  <si>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</si>
  <si>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</si>
  <si>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</si>
  <si>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</si>
  <si>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</si>
  <si>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</si>
  <si>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</si>
  <si>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</si>
  <si>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</si>
  <si>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</si>
  <si>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</si>
  <si>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</si>
  <si>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</si>
  <si>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</si>
  <si>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</si>
  <si>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</si>
  <si>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</si>
  <si>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</si>
  <si>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</si>
  <si>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</si>
  <si>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</si>
  <si>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</si>
  <si>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</si>
  <si>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</si>
  <si>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</si>
  <si>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</si>
  <si>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</si>
  <si>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</si>
  <si>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</si>
  <si>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</si>
  <si>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</si>
  <si>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</si>
  <si>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</si>
  <si>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</si>
  <si>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</si>
  <si>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</si>
  <si>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</si>
  <si>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</si>
  <si>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</si>
  <si>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</si>
  <si>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</si>
  <si>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</si>
  <si>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</si>
  <si>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</si>
  <si>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</si>
  <si>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</si>
  <si>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</si>
  <si>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</si>
  <si>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</si>
  <si>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</si>
  <si>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</si>
  <si>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</si>
  <si>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</si>
  <si>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</si>
  <si>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</si>
  <si>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</si>
  <si>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</si>
  <si>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</si>
  <si>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</si>
  <si>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</si>
  <si>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</si>
  <si>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</si>
  <si>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</si>
  <si>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</si>
  <si>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</si>
  <si>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</si>
  <si>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</si>
  <si>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</si>
  <si>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</si>
  <si>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</si>
  <si>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</si>
  <si>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</si>
  <si>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</si>
  <si>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</si>
  <si>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</si>
  <si>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</si>
  <si>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</si>
  <si>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</si>
  <si>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</si>
  <si>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</si>
  <si>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</si>
  <si>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</si>
  <si>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</si>
  <si>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</si>
  <si>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</si>
  <si>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</si>
  <si>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</si>
  <si>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</si>
  <si>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</si>
  <si>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</si>
  <si>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</si>
  <si>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</si>
  <si>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</si>
  <si>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</si>
  <si>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</si>
  <si>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</si>
  <si>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</si>
  <si>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</si>
  <si>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</si>
  <si>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</si>
  <si>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</si>
  <si>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</si>
  <si>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</si>
  <si>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</si>
  <si>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</si>
  <si>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</si>
  <si>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</si>
  <si>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</si>
  <si>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</si>
  <si>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</si>
  <si>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</si>
  <si>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</si>
  <si>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</si>
  <si>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</si>
  <si>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</si>
  <si>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</si>
  <si>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</si>
  <si>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</si>
  <si>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</si>
  <si>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</si>
  <si>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</si>
  <si>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</si>
  <si>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</si>
  <si>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</si>
  <si>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</si>
  <si>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</si>
  <si>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</si>
  <si>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</si>
  <si>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</si>
  <si>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</si>
  <si>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</si>
  <si>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</si>
  <si>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</si>
  <si>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</si>
  <si>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</si>
  <si>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</si>
  <si>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</si>
  <si>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</si>
  <si>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</si>
  <si>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</si>
  <si>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</si>
  <si>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</si>
  <si>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</si>
  <si>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</si>
  <si>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</si>
  <si>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</si>
  <si>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</si>
  <si>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</si>
  <si>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</si>
  <si>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</si>
  <si>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</si>
  <si>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</si>
  <si>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</si>
  <si>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</si>
  <si>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</si>
  <si>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</si>
  <si>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</si>
  <si>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</si>
  <si>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</si>
  <si>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</si>
  <si>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</si>
  <si>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</si>
  <si>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</si>
  <si>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</si>
  <si>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</si>
  <si>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</si>
  <si>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</si>
  <si>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</si>
  <si>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</si>
  <si>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</si>
  <si>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</si>
  <si>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</si>
  <si>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</si>
  <si>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</si>
  <si>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</si>
  <si>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</si>
  <si>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</si>
  <si>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</si>
  <si>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</si>
  <si>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</si>
  <si>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</si>
  <si>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</si>
  <si>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</si>
  <si>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</si>
  <si>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</si>
  <si>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</si>
  <si>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</si>
  <si>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</si>
  <si>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</si>
  <si>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</si>
  <si>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</si>
  <si>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</si>
  <si>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</si>
  <si>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</si>
  <si>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</si>
  <si>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</si>
  <si>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</si>
  <si>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</si>
  <si>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</si>
  <si>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</si>
  <si>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</si>
  <si>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</si>
  <si>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</si>
  <si>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</si>
  <si>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</si>
  <si>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</si>
  <si>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</si>
  <si>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</si>
  <si>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</si>
  <si>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</si>
  <si>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</si>
  <si>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</si>
  <si>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</si>
  <si>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</si>
  <si>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</si>
  <si>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</si>
  <si>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</si>
  <si>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</si>
  <si>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</si>
  <si>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</si>
  <si>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</si>
  <si>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</si>
  <si>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</si>
  <si>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</si>
  <si>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</si>
  <si>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</si>
  <si>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</si>
  <si>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</si>
  <si>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</si>
  <si>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</si>
  <si>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</si>
  <si>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</si>
  <si>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</si>
  <si>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</si>
  <si>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</si>
  <si>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</si>
  <si>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</si>
  <si>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</si>
  <si>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</si>
  <si>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</si>
  <si>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</si>
  <si>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</si>
  <si>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</si>
  <si>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</si>
  <si>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</si>
  <si>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</si>
  <si>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</si>
  <si>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</si>
  <si>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</si>
  <si>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</si>
  <si>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</si>
  <si>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</si>
  <si>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</si>
  <si>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</si>
  <si>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</si>
  <si>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</si>
  <si>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</si>
  <si>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</si>
  <si>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</si>
  <si>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</si>
  <si>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</si>
  <si>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</si>
  <si>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</si>
  <si>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</si>
  <si>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</si>
  <si>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</si>
  <si>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</si>
  <si>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</si>
  <si>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</si>
  <si>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</si>
  <si>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</si>
  <si>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</si>
  <si>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</si>
  <si>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</si>
  <si>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</si>
  <si>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</si>
  <si>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</si>
  <si>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</si>
  <si>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</si>
  <si>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</si>
  <si>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</si>
  <si>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</si>
  <si>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</si>
  <si>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</si>
  <si>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</si>
  <si>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</si>
  <si>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</si>
  <si>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</si>
  <si>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</si>
  <si>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</si>
  <si>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</si>
  <si>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</si>
  <si>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</si>
  <si>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</si>
  <si>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</si>
  <si>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</si>
  <si>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</si>
  <si>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</si>
  <si>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</si>
  <si>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</si>
  <si>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</si>
  <si>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</si>
  <si>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</si>
  <si>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</si>
  <si>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</si>
  <si>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</si>
  <si>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</si>
  <si>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</si>
  <si>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</si>
  <si>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</si>
  <si>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</si>
  <si>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</si>
  <si>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</si>
  <si>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</si>
  <si>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</si>
  <si>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</si>
  <si>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</si>
  <si>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</si>
  <si>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</si>
  <si>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</si>
  <si>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</si>
  <si>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</si>
  <si>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</si>
  <si>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</si>
  <si>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</si>
  <si>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</si>
  <si>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</si>
  <si>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</si>
  <si>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</si>
  <si>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</si>
  <si>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</si>
  <si>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</si>
  <si>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</si>
  <si>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</si>
  <si>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</si>
  <si>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</si>
  <si>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</si>
  <si>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</si>
  <si>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</si>
  <si>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</si>
  <si>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</si>
  <si>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</si>
  <si>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</si>
  <si>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</si>
  <si>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</si>
  <si>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</si>
  <si>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</si>
  <si>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</si>
  <si>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</si>
  <si>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</si>
  <si>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</si>
  <si>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</si>
  <si>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</si>
  <si>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</si>
  <si>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</si>
  <si>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</si>
  <si>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</si>
  <si>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</si>
  <si>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</si>
  <si>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</si>
  <si>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</si>
  <si>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</si>
  <si>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</si>
  <si>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</si>
  <si>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</si>
  <si>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</si>
  <si>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</si>
  <si>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</si>
  <si>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</si>
  <si>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</si>
  <si>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</si>
  <si>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</si>
  <si>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</si>
  <si>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</si>
  <si>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</si>
  <si>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</si>
  <si>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</si>
  <si>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</si>
  <si>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</si>
  <si>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</si>
  <si>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</si>
  <si>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</si>
  <si>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</si>
  <si>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</si>
  <si>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</si>
  <si>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</si>
  <si>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</si>
  <si>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</si>
  <si>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</si>
  <si>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</si>
  <si>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</si>
  <si>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</si>
  <si>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</si>
  <si>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</si>
  <si>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</si>
  <si>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</si>
  <si>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</si>
  <si>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</si>
  <si>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</si>
  <si>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</si>
  <si>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</si>
  <si>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</si>
  <si>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</si>
  <si>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</si>
  <si>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</si>
  <si>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</si>
  <si>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</si>
  <si>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</si>
  <si>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</si>
  <si>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</si>
  <si>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</si>
  <si>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</si>
  <si>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</si>
  <si>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</si>
  <si>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</si>
  <si>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</si>
  <si>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</si>
  <si>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</si>
  <si>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</si>
  <si>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</si>
  <si>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</si>
  <si>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</si>
  <si>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</si>
  <si>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</si>
  <si>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</si>
  <si>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</si>
  <si>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</si>
  <si>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</si>
  <si>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</si>
  <si>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</si>
  <si>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</si>
  <si>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</si>
  <si>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</si>
  <si>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</si>
  <si>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</si>
  <si>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</si>
  <si>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</si>
  <si>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</si>
  <si>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</si>
  <si>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</si>
  <si>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</si>
  <si>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</si>
  <si>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</si>
  <si>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</si>
  <si>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</si>
  <si>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</si>
  <si>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</si>
  <si>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</si>
  <si>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</si>
  <si>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</si>
  <si>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</si>
  <si>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</si>
  <si>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</si>
  <si>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</si>
  <si>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</si>
  <si>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</si>
  <si>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</si>
  <si>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</si>
  <si>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</si>
  <si>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</si>
  <si>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</si>
  <si>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</si>
  <si>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</si>
  <si>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</si>
  <si>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</si>
  <si>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</si>
  <si>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</si>
  <si>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</si>
  <si>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</si>
  <si>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</si>
  <si>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</si>
  <si>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</si>
  <si>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</si>
  <si>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</si>
  <si>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</si>
  <si>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</si>
  <si>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</si>
  <si>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</si>
  <si>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</si>
  <si>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</si>
  <si>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</si>
  <si>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</si>
  <si>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</si>
  <si>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</si>
  <si>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</si>
  <si>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</si>
  <si>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</si>
  <si>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</si>
  <si>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</si>
  <si>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</si>
  <si>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</si>
  <si>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</si>
  <si>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</si>
  <si>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</si>
  <si>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</si>
  <si>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</si>
  <si>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</si>
  <si>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</si>
  <si>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</si>
  <si>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</si>
  <si>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</si>
  <si>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</si>
  <si>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</si>
  <si>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</si>
  <si>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</si>
  <si>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</si>
  <si>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</si>
  <si>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</si>
  <si>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</si>
  <si>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</si>
  <si>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</si>
  <si>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</si>
  <si>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</si>
  <si>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</si>
  <si>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</si>
  <si>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</si>
  <si>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</si>
  <si>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</si>
  <si>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</si>
  <si>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</si>
  <si>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</si>
  <si>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</si>
  <si>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</si>
  <si>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</si>
  <si>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</si>
  <si>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</si>
  <si>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</si>
  <si>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</si>
  <si>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</si>
  <si>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</si>
  <si>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</si>
  <si>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</si>
  <si>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</si>
  <si>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</si>
  <si>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</si>
  <si>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</si>
  <si>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</si>
  <si>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</si>
  <si>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</si>
  <si>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</si>
  <si>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</si>
  <si>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</si>
  <si>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</si>
  <si>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</si>
  <si>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</si>
  <si>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</si>
  <si>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</si>
  <si>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</si>
  <si>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</si>
  <si>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</si>
  <si>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</si>
  <si>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</si>
  <si>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</si>
  <si>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</si>
  <si>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</si>
  <si>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</si>
  <si>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</si>
  <si>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</si>
  <si>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</si>
  <si>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</si>
  <si>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</si>
  <si>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</si>
  <si>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</si>
  <si>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</si>
  <si>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</si>
  <si>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</si>
  <si>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</si>
  <si>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</si>
  <si>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</si>
  <si>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</si>
  <si>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</si>
  <si>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</si>
  <si>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</si>
  <si>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</si>
  <si>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</si>
  <si>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</si>
  <si>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</si>
  <si>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</si>
  <si>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</si>
  <si>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</si>
  <si>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</si>
  <si>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</si>
  <si>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</si>
  <si>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</si>
  <si>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</si>
  <si>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</si>
  <si>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</si>
  <si>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</si>
  <si>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</si>
  <si>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</si>
  <si>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</si>
  <si>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</si>
  <si>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</si>
  <si>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</si>
  <si>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</si>
  <si>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</si>
  <si>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</si>
  <si>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</si>
  <si>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</si>
  <si>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</si>
  <si>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</si>
  <si>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</si>
  <si>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</si>
  <si>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</si>
  <si>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</si>
  <si>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</si>
  <si>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</si>
  <si>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</si>
  <si>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</si>
  <si>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</si>
  <si>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</si>
  <si>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</si>
  <si>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</si>
  <si>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</si>
  <si>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</si>
  <si>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</si>
  <si>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</si>
  <si>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</si>
  <si>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</si>
  <si>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</si>
  <si>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</si>
  <si>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</si>
  <si>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</si>
  <si>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</si>
  <si>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</si>
  <si>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</si>
  <si>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</si>
  <si>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</si>
  <si>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</si>
  <si>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</si>
  <si>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</si>
  <si>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</si>
  <si>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</si>
  <si>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</si>
  <si>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</si>
  <si>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</si>
  <si>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</si>
  <si>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</si>
  <si>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</si>
  <si>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</si>
  <si>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</si>
  <si>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</si>
  <si>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</si>
  <si>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</si>
  <si>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</si>
  <si>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</si>
  <si>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</si>
  <si>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</si>
  <si>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</si>
  <si>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</si>
  <si>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</si>
  <si>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</si>
  <si>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</si>
  <si>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</si>
  <si>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</si>
  <si>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</si>
  <si>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</si>
  <si>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</si>
  <si>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</si>
  <si>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</si>
  <si>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</si>
  <si>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</si>
  <si>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</si>
  <si>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</si>
  <si>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</si>
  <si>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</si>
  <si>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</si>
  <si>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</si>
  <si>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</si>
  <si>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</si>
  <si>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</si>
  <si>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</si>
  <si>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</si>
  <si>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</si>
  <si>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</si>
  <si>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</si>
  <si>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</si>
  <si>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</si>
  <si>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</si>
  <si>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</si>
  <si>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</si>
  <si>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</si>
  <si>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</si>
  <si>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</si>
  <si>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</si>
  <si>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</si>
  <si>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</si>
  <si>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</si>
  <si>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</si>
  <si>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</si>
  <si>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</si>
  <si>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</si>
  <si>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</si>
  <si>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</si>
  <si>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</si>
  <si>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</si>
  <si>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</si>
  <si>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</si>
  <si>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</si>
  <si>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</si>
  <si>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</si>
  <si>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</si>
  <si>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</si>
  <si>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</si>
  <si>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</si>
  <si>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</si>
  <si>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</si>
  <si>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</si>
  <si>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</si>
  <si>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</si>
  <si>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</si>
  <si>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</si>
  <si>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</si>
  <si>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</si>
  <si>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</si>
  <si>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</si>
  <si>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</si>
  <si>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</si>
  <si>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</si>
  <si>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</si>
  <si>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</si>
  <si>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</si>
  <si>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</si>
  <si>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</si>
  <si>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</si>
  <si>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</si>
  <si>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</si>
  <si>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</si>
  <si>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</si>
  <si>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</si>
  <si>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</si>
  <si>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</si>
  <si>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</si>
  <si>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</si>
  <si>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</si>
  <si>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</si>
  <si>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</si>
  <si>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</si>
  <si>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</si>
  <si>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</si>
  <si>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</si>
  <si>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</si>
  <si>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</si>
  <si>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</si>
  <si>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</si>
  <si>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</si>
  <si>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</si>
  <si>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</si>
  <si>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</si>
  <si>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</si>
  <si>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</si>
  <si>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</si>
  <si>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</si>
  <si>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</si>
  <si>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</si>
  <si>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</si>
  <si>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</si>
  <si>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</si>
  <si>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</si>
  <si>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</si>
  <si>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</si>
  <si>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</si>
  <si>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</si>
  <si>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</si>
  <si>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</si>
  <si>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</si>
  <si>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</si>
  <si>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</si>
  <si>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</si>
  <si>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</si>
  <si>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</si>
  <si>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</si>
  <si>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</si>
  <si>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</si>
  <si>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</si>
  <si>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</si>
  <si>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</si>
  <si>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</si>
  <si>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</si>
  <si>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</si>
  <si>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</si>
  <si>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</si>
  <si>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</si>
  <si>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</si>
  <si>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</si>
  <si>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</si>
  <si>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</si>
  <si>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</si>
  <si>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</si>
  <si>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</si>
  <si>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</si>
  <si>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</si>
  <si>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</si>
  <si>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</si>
  <si>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</si>
  <si>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</si>
  <si>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</si>
  <si>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</si>
  <si>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</si>
  <si>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</si>
  <si>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</si>
  <si>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</si>
  <si>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</si>
  <si>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</si>
  <si>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</si>
  <si>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</si>
  <si>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</si>
  <si>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</si>
  <si>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</si>
  <si>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</si>
  <si>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</si>
  <si>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</si>
  <si>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</si>
  <si>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</si>
  <si>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</si>
  <si>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</si>
  <si>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</si>
  <si>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</si>
  <si>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</si>
  <si>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</si>
  <si>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</si>
  <si>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</si>
  <si>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</si>
  <si>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</si>
  <si>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</si>
  <si>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</si>
  <si>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</si>
  <si>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</si>
  <si>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</si>
  <si>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</si>
  <si>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</si>
  <si>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</si>
  <si>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</si>
  <si>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</si>
  <si>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</si>
  <si>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</si>
  <si>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</si>
  <si>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</si>
  <si>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</si>
  <si>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</si>
  <si>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</si>
  <si>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</si>
  <si>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</si>
  <si>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</si>
  <si>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</si>
  <si>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</si>
  <si>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</si>
  <si>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</si>
  <si>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</si>
  <si>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</si>
  <si>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</si>
  <si>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</si>
  <si>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</si>
  <si>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</si>
  <si>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</si>
  <si>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</si>
  <si>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</si>
  <si>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</si>
  <si>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</si>
  <si>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</si>
  <si>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</si>
  <si>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</si>
  <si>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</si>
  <si>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</si>
  <si>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</si>
  <si>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</si>
  <si>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</si>
  <si>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</si>
  <si>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</si>
  <si>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</si>
  <si>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</si>
  <si>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</si>
  <si>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</si>
  <si>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</si>
  <si>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</si>
  <si>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</si>
  <si>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</si>
  <si>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</si>
  <si>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</si>
  <si>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</si>
  <si>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</si>
  <si>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</si>
  <si>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</si>
  <si>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</si>
  <si>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</si>
  <si>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</si>
  <si>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</si>
  <si>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</si>
  <si>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</si>
  <si>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</si>
  <si>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</si>
  <si>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</si>
  <si>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</si>
  <si>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</si>
  <si>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</si>
  <si>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</si>
  <si>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</si>
  <si>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</si>
  <si>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</si>
  <si>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</si>
  <si>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</si>
  <si>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</si>
  <si>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</si>
  <si>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</si>
  <si>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</si>
  <si>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</si>
  <si>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</si>
  <si>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</si>
  <si>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</si>
  <si>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</si>
  <si>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</si>
  <si>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</si>
  <si>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</si>
  <si>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</si>
  <si>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</si>
  <si>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</si>
  <si>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</si>
  <si>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</si>
  <si>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</si>
  <si>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</si>
  <si>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</si>
  <si>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</si>
  <si>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</si>
  <si>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</si>
  <si>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</si>
  <si>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</si>
  <si>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</si>
  <si>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</si>
  <si>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</si>
  <si>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</si>
  <si>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</si>
  <si>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</si>
  <si>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</si>
  <si>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</si>
  <si>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</si>
  <si>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</si>
  <si>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</si>
  <si>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</si>
  <si>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</si>
  <si>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</si>
  <si>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</si>
  <si>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</si>
  <si>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</si>
  <si>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</si>
  <si>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</si>
  <si>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</si>
  <si>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</si>
  <si>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</si>
  <si>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</si>
  <si>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</si>
  <si>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</si>
  <si>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</si>
  <si>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</si>
  <si>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</si>
  <si>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</si>
  <si>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</si>
  <si>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</si>
  <si>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</si>
  <si>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</si>
  <si>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</si>
  <si>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</si>
  <si>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</si>
  <si>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</si>
  <si>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</si>
  <si>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</si>
  <si>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</si>
  <si>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</si>
  <si>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</si>
  <si>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</si>
  <si>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</si>
  <si>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</si>
  <si>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</si>
  <si>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</si>
  <si>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</si>
  <si>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</si>
  <si>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</si>
  <si>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</si>
  <si>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</si>
  <si>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</si>
  <si>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</si>
  <si>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</si>
  <si>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</si>
  <si>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</si>
  <si>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</si>
  <si>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</si>
  <si>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</si>
  <si>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</si>
  <si>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</si>
  <si>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</si>
  <si>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</si>
  <si>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</si>
  <si>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</si>
  <si>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</si>
  <si>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</si>
  <si>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</si>
  <si>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</si>
  <si>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</si>
  <si>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</si>
  <si>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</si>
  <si>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</si>
  <si>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</si>
  <si>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</si>
  <si>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</si>
  <si>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</si>
  <si>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</si>
  <si>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</si>
  <si>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</si>
  <si>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</si>
  <si>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</si>
  <si>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</si>
  <si>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</si>
  <si>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</si>
  <si>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</si>
  <si>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</si>
  <si>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</si>
  <si>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</si>
  <si>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</si>
  <si>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</si>
  <si>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</si>
  <si>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</si>
  <si>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</si>
  <si>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</si>
  <si>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</si>
  <si>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</si>
  <si>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</si>
  <si>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</si>
  <si>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</si>
  <si>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</si>
  <si>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</si>
  <si>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</si>
  <si>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</si>
  <si>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</si>
  <si>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</si>
  <si>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</si>
  <si>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</si>
  <si>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</si>
  <si>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</si>
  <si>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</si>
  <si>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</si>
  <si>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</si>
  <si>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</si>
  <si>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</si>
  <si>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</si>
  <si>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</si>
  <si>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</si>
  <si>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</si>
  <si>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</si>
  <si>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</si>
  <si>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</si>
  <si>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</si>
  <si>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</si>
  <si>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</si>
  <si>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</si>
  <si>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</si>
  <si>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</si>
  <si>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</si>
  <si>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</si>
  <si>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</si>
  <si>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</si>
  <si>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</si>
  <si>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</si>
  <si>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</si>
  <si>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</si>
  <si>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</si>
  <si>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</si>
  <si>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</si>
  <si>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</si>
  <si>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</si>
  <si>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</si>
  <si>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</si>
  <si>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</si>
  <si>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</si>
  <si>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</si>
  <si>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</si>
  <si>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</si>
  <si>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</si>
  <si>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</si>
  <si>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</si>
  <si>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</si>
  <si>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</si>
  <si>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</si>
  <si>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</si>
  <si>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</si>
  <si>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</si>
  <si>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</si>
  <si>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</si>
  <si>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</si>
  <si>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</si>
  <si>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</si>
  <si>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</si>
  <si>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</si>
  <si>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</si>
  <si>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</si>
  <si>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</si>
  <si>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</si>
  <si>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</si>
  <si>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</si>
  <si>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</si>
  <si>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</si>
  <si>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</si>
  <si>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</si>
  <si>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</si>
  <si>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</si>
  <si>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</si>
  <si>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</si>
  <si>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</si>
  <si>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</si>
  <si>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</si>
  <si>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</si>
  <si>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</si>
  <si>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</si>
  <si>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</si>
  <si>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</si>
  <si>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</si>
  <si>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</si>
  <si>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</si>
  <si>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</si>
  <si>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</si>
  <si>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</si>
  <si>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</si>
  <si>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</si>
  <si>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</si>
  <si>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</si>
  <si>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</si>
  <si>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</si>
  <si>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</si>
  <si>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</si>
  <si>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</si>
  <si>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</si>
  <si>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</si>
  <si>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</si>
  <si>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</si>
  <si>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</si>
  <si>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</si>
  <si>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</si>
  <si>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</si>
  <si>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</si>
  <si>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</si>
  <si>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</si>
  <si>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</si>
  <si>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</si>
  <si>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</si>
  <si>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</si>
  <si>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</si>
  <si>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</si>
  <si>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</si>
  <si>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</si>
  <si>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</si>
  <si>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</si>
  <si>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</si>
  <si>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</si>
  <si>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</si>
  <si>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</si>
  <si>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</si>
  <si>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</si>
  <si>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</si>
  <si>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</si>
  <si>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</si>
  <si>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</si>
  <si>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</si>
  <si>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</si>
  <si>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</si>
  <si>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</si>
  <si>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</si>
  <si>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</si>
  <si>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</si>
  <si>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</si>
  <si>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</si>
  <si>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</si>
  <si>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</si>
  <si>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</si>
  <si>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</si>
  <si>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</si>
  <si>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</si>
  <si>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</si>
  <si>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</si>
  <si>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</si>
  <si>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</si>
  <si>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</si>
  <si>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</si>
  <si>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</si>
  <si>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</si>
  <si>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</si>
  <si>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</si>
  <si>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</si>
  <si>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</si>
  <si>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</si>
  <si>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</si>
  <si>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</si>
  <si>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</si>
  <si>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</si>
  <si>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</si>
  <si>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</si>
  <si>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</si>
  <si>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</si>
  <si>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</si>
  <si>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</si>
  <si>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</si>
  <si>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</si>
  <si>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</si>
  <si>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</si>
  <si>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</si>
  <si>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</si>
  <si>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</si>
  <si>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</si>
  <si>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</si>
  <si>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</si>
  <si>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</si>
  <si>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</si>
  <si>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</si>
  <si>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</si>
  <si>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</si>
  <si>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</si>
  <si>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</si>
  <si>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</si>
  <si>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</si>
  <si>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</si>
  <si>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</si>
  <si>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</si>
  <si>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</si>
  <si>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</si>
  <si>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</si>
  <si>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</si>
  <si>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</si>
  <si>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</si>
  <si>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</si>
  <si>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</si>
  <si>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</si>
  <si>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</si>
  <si>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</si>
  <si>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</si>
  <si>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</si>
  <si>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</si>
  <si>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</si>
  <si>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</si>
  <si>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</si>
  <si>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</si>
  <si>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</si>
  <si>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</si>
  <si>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</si>
  <si>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</si>
  <si>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</si>
  <si>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</si>
  <si>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</si>
  <si>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</si>
  <si>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</si>
  <si>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</si>
  <si>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</si>
  <si>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</si>
  <si>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</si>
  <si>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</si>
  <si>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</si>
  <si>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</si>
  <si>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</si>
  <si>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</si>
  <si>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</si>
  <si>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</si>
  <si>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</si>
  <si>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</si>
  <si>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</si>
  <si>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</si>
  <si>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</si>
  <si>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</si>
  <si>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</si>
  <si>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</si>
  <si>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</si>
  <si>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</si>
  <si>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</si>
  <si>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</si>
  <si>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</si>
  <si>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</si>
  <si>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</si>
  <si>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</si>
  <si>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</si>
  <si>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</si>
  <si>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</si>
  <si>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</si>
  <si>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</si>
  <si>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</si>
  <si>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</si>
  <si>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</si>
  <si>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</si>
  <si>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</si>
  <si>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</si>
  <si>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</si>
  <si>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</si>
  <si>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</si>
  <si>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</si>
  <si>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</si>
  <si>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</si>
  <si>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</si>
  <si>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</si>
  <si>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</si>
  <si>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</si>
  <si>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</si>
  <si>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</si>
  <si>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</si>
  <si>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</si>
  <si>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</si>
  <si>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</si>
  <si>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</si>
  <si>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</si>
  <si>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</si>
  <si>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</si>
  <si>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</si>
  <si>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</si>
  <si>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</si>
  <si>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</si>
  <si>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</si>
  <si>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</si>
  <si>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</si>
  <si>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</si>
  <si>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</si>
  <si>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</si>
  <si>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</si>
  <si>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</si>
  <si>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</si>
  <si>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</si>
  <si>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</si>
  <si>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</si>
  <si>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</si>
  <si>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</si>
  <si>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</si>
  <si>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</si>
  <si>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</si>
  <si>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</si>
  <si>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</si>
  <si>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</si>
  <si>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</si>
  <si>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</si>
  <si>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</si>
  <si>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</si>
  <si>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</si>
  <si>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</si>
  <si>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</si>
  <si>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</si>
  <si>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</si>
  <si>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</si>
  <si>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</si>
  <si>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</si>
  <si>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</si>
  <si>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</si>
  <si>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</si>
  <si>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</si>
  <si>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</si>
  <si>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</si>
  <si>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</si>
  <si>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</si>
  <si>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</si>
  <si>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</si>
  <si>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</si>
  <si>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</si>
  <si>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</si>
  <si>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</si>
  <si>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</si>
  <si>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</si>
  <si>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</si>
  <si>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</si>
  <si>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</si>
  <si>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</si>
  <si>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</si>
  <si>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</si>
  <si>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</si>
  <si>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</si>
  <si>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</si>
  <si>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</si>
  <si>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</si>
  <si>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</si>
  <si>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</si>
  <si>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</si>
  <si>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</si>
  <si>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</si>
  <si>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</si>
  <si>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</si>
  <si>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</si>
  <si>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</si>
  <si>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</si>
  <si>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</si>
  <si>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</si>
  <si>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</si>
  <si>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</si>
  <si>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</si>
  <si>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</si>
  <si>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</si>
  <si>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</si>
  <si>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</si>
  <si>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</si>
  <si>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</si>
  <si>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</si>
  <si>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</si>
  <si>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</si>
  <si>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</si>
  <si>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</si>
  <si>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</si>
  <si>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</si>
  <si>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</si>
  <si>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</si>
  <si>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</si>
  <si>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</si>
  <si>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</si>
  <si>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</si>
  <si>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</si>
  <si>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</si>
  <si>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</si>
  <si>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</si>
  <si>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</si>
  <si>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</si>
  <si>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</si>
  <si>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</si>
  <si>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</si>
  <si>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</si>
  <si>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</si>
  <si>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</si>
  <si>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</si>
  <si>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</si>
  <si>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</si>
  <si>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</si>
  <si>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</si>
  <si>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</si>
  <si>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</si>
  <si>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</si>
  <si>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</si>
  <si>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</si>
  <si>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</si>
  <si>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</si>
  <si>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</si>
  <si>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</si>
  <si>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</si>
  <si>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</si>
  <si>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</si>
  <si>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</si>
  <si>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</si>
  <si>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</si>
  <si>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</si>
  <si>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</si>
  <si>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</si>
  <si>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</si>
  <si>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</si>
  <si>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</si>
  <si>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</si>
  <si>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</si>
  <si>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</si>
  <si>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</si>
  <si>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</si>
  <si>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</si>
  <si>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</si>
  <si>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</si>
  <si>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</si>
  <si>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</si>
  <si>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</si>
  <si>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</si>
  <si>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</si>
  <si>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</si>
  <si>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</si>
  <si>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</si>
  <si>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</si>
  <si>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</si>
  <si>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</si>
  <si>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</si>
  <si>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</si>
  <si>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</si>
  <si>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</si>
  <si>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</si>
  <si>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</si>
  <si>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</si>
  <si>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</si>
  <si>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</si>
  <si>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</si>
  <si>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</si>
  <si>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</si>
  <si>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</si>
  <si>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</si>
  <si>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</si>
  <si>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</si>
  <si>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</si>
  <si>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</si>
  <si>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</si>
  <si>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</si>
  <si>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</si>
  <si>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</si>
  <si>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</si>
  <si>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</si>
  <si>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</si>
  <si>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</si>
  <si>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</si>
  <si>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</si>
  <si>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</si>
  <si>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</si>
  <si>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</si>
  <si>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</si>
  <si>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</si>
  <si>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</si>
  <si>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</si>
  <si>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</si>
  <si>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</si>
  <si>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</si>
  <si>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</si>
  <si>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</si>
  <si>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</si>
  <si>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</si>
  <si>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</si>
  <si>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</si>
  <si>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</si>
  <si>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</si>
  <si>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</si>
  <si>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</si>
  <si>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</si>
  <si>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</si>
  <si>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</si>
  <si>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</si>
  <si>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</si>
  <si>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</si>
  <si>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</si>
  <si>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</si>
  <si>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</si>
  <si>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</si>
  <si>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</si>
  <si>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</si>
  <si>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</si>
  <si>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</si>
  <si>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</si>
  <si>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</si>
  <si>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</si>
  <si>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</si>
  <si>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</si>
  <si>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</si>
  <si>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</si>
  <si>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</si>
  <si>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</si>
  <si>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</si>
  <si>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</si>
  <si>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</si>
  <si>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</si>
  <si>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</si>
  <si>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</si>
  <si>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</si>
  <si>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</si>
  <si>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</si>
  <si>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</si>
  <si>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</si>
  <si>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</si>
  <si>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</si>
  <si>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</si>
  <si>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</si>
  <si>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</si>
  <si>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</si>
  <si>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</si>
  <si>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</si>
  <si>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</si>
  <si>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</si>
  <si>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</si>
  <si>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</si>
  <si>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</si>
  <si>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</si>
  <si>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</si>
  <si>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</si>
  <si>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</si>
  <si>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</si>
  <si>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</si>
  <si>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</si>
  <si>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</si>
  <si>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</si>
  <si>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</si>
  <si>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</si>
  <si>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</si>
  <si>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</si>
  <si>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</si>
  <si>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</si>
  <si>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</si>
  <si>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</si>
  <si>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</si>
  <si>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</si>
  <si>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</si>
  <si>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</si>
  <si>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</si>
  <si>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</si>
  <si>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</si>
  <si>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</si>
  <si>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</si>
  <si>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</si>
  <si>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</si>
  <si>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</si>
  <si>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</si>
  <si>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</si>
  <si>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</si>
  <si>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</si>
  <si>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</si>
  <si>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</si>
  <si>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</si>
  <si>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</si>
  <si>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</si>
  <si>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</si>
  <si>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</si>
  <si>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</si>
  <si>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</si>
  <si>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</si>
  <si>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</si>
  <si>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</si>
  <si>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</si>
  <si>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</si>
  <si>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</si>
  <si>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</si>
  <si>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</si>
  <si>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</si>
  <si>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</si>
  <si>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</si>
  <si>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</si>
  <si>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</si>
  <si>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</si>
  <si>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</si>
  <si>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</si>
  <si>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</si>
  <si>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</si>
  <si>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</si>
  <si>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</si>
  <si>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</si>
  <si>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</si>
  <si>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</si>
  <si>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</si>
  <si>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</si>
  <si>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</si>
  <si>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</si>
  <si>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</si>
  <si>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</si>
  <si>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</si>
  <si>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</si>
  <si>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</si>
  <si>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</si>
  <si>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</si>
  <si>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</si>
  <si>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</si>
  <si>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</si>
  <si>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</si>
  <si>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</si>
  <si>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</si>
  <si>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</si>
  <si>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</si>
  <si>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</si>
  <si>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</si>
  <si>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</si>
  <si>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</si>
  <si>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</si>
  <si>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</si>
  <si>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</si>
  <si>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</si>
  <si>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</si>
  <si>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</si>
  <si>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</si>
  <si>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</si>
  <si>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</si>
  <si>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</si>
  <si>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</si>
  <si>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</si>
  <si>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</si>
  <si>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</si>
  <si>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</si>
  <si>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</si>
  <si>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</si>
  <si>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</si>
  <si>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</si>
  <si>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</si>
  <si>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</si>
  <si>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</si>
  <si>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</si>
  <si>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</si>
  <si>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</si>
  <si>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</si>
  <si>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</si>
  <si>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</si>
  <si>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</si>
  <si>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</si>
  <si>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</si>
  <si>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</si>
  <si>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</si>
  <si>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</si>
  <si>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</si>
  <si>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</si>
  <si>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</si>
  <si>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</si>
  <si>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</si>
  <si>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</si>
  <si>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</si>
  <si>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</si>
  <si>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</si>
  <si>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</si>
  <si>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</si>
  <si>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</si>
  <si>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</si>
  <si>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</si>
  <si>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</si>
  <si>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</si>
  <si>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</si>
  <si>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</si>
  <si>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</si>
  <si>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</si>
  <si>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</si>
  <si>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</si>
  <si>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</si>
  <si>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</si>
  <si>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</si>
  <si>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</si>
  <si>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</si>
  <si>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</si>
  <si>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</si>
  <si>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</si>
  <si>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</si>
  <si>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</si>
  <si>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</si>
  <si>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</si>
  <si>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</si>
  <si>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</si>
  <si>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</si>
  <si>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</si>
  <si>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</si>
  <si>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</si>
  <si>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</si>
  <si>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</si>
  <si>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</si>
  <si>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</si>
  <si>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</si>
  <si>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</si>
  <si>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</si>
  <si>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</si>
  <si>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</si>
  <si>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</si>
  <si>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</si>
  <si>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</si>
  <si>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</si>
  <si>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</si>
  <si>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</si>
  <si>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</si>
  <si>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</si>
  <si>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</si>
  <si>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</si>
  <si>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</si>
  <si>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</si>
  <si>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</si>
  <si>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</si>
  <si>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</si>
  <si>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</si>
  <si>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</si>
  <si>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</si>
  <si>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</si>
  <si>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</si>
  <si>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</si>
  <si>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</si>
  <si>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</si>
  <si>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</si>
  <si>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</si>
  <si>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</si>
  <si>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</si>
  <si>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</si>
  <si>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</si>
  <si>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</si>
  <si>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</si>
  <si>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</si>
  <si>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</si>
  <si>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</si>
  <si>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</si>
  <si>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</si>
  <si>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</si>
  <si>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</si>
  <si>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</si>
  <si>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</si>
  <si>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</si>
  <si>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</si>
  <si>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</si>
  <si>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</si>
  <si>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</si>
  <si>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</si>
  <si>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</si>
  <si>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</si>
  <si>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</si>
  <si>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</si>
  <si>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</si>
  <si>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</si>
  <si>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</si>
  <si>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</si>
  <si>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</si>
  <si>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</si>
  <si>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</si>
  <si>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</si>
  <si>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</si>
  <si>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</si>
  <si>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</si>
  <si>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</si>
  <si>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</si>
  <si>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</si>
  <si>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</si>
  <si>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</si>
  <si>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</si>
  <si>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</si>
  <si>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</si>
  <si>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</si>
  <si>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</si>
  <si>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</si>
  <si>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</si>
  <si>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</si>
  <si>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</si>
  <si>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</si>
  <si>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</si>
  <si>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</si>
  <si>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</si>
  <si>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</si>
  <si>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</si>
  <si>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</si>
  <si>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</si>
  <si>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</si>
  <si>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</si>
  <si>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</si>
  <si>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</si>
  <si>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</si>
  <si>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</si>
  <si>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</si>
  <si>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</si>
  <si>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</si>
  <si>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</si>
  <si>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</si>
  <si>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</si>
  <si>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</si>
  <si>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</si>
  <si>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</si>
  <si>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</si>
  <si>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</si>
  <si>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</si>
  <si>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</si>
  <si>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</si>
  <si>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</si>
  <si>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</si>
  <si>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</si>
  <si>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</si>
  <si>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</si>
  <si>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</si>
  <si>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</si>
  <si>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</si>
  <si>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</si>
  <si>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</si>
  <si>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</si>
  <si>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</si>
  <si>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</si>
  <si>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</si>
  <si>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</si>
  <si>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</si>
  <si>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</si>
  <si>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</si>
  <si>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</si>
  <si>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</si>
  <si>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</si>
  <si>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</si>
  <si>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</si>
  <si>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</si>
  <si>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</si>
  <si>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</si>
  <si>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</si>
  <si>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</si>
  <si>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</si>
  <si>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</si>
  <si>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</si>
  <si>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</si>
  <si>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</si>
  <si>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</si>
  <si>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</si>
  <si>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</si>
  <si>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</si>
  <si>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</si>
  <si>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</si>
  <si>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</si>
  <si>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</si>
  <si>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</si>
  <si>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</si>
  <si>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</si>
  <si>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</si>
  <si>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</si>
  <si>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</si>
  <si>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</si>
  <si>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</si>
  <si>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</si>
  <si>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</si>
  <si>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</si>
  <si>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</si>
  <si>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</si>
  <si>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</si>
  <si>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</si>
  <si>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</si>
  <si>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</si>
  <si>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</si>
  <si>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</si>
  <si>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</si>
  <si>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</si>
  <si>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</si>
  <si>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</si>
  <si>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</si>
  <si>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</si>
  <si>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</si>
  <si>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</si>
  <si>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</si>
  <si>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</si>
  <si>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</si>
  <si>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</si>
  <si>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</si>
  <si>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</si>
  <si>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</si>
  <si>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</si>
  <si>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</si>
  <si>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</si>
  <si>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</si>
  <si>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</si>
  <si>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</si>
  <si>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</si>
  <si>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</si>
  <si>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</si>
  <si>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</si>
  <si>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</si>
  <si>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</si>
  <si>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</si>
  <si>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</si>
  <si>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</si>
  <si>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</si>
  <si>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</si>
  <si>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</si>
  <si>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</si>
  <si>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</si>
  <si>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</si>
  <si>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</si>
  <si>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</si>
  <si>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</si>
  <si>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</si>
  <si>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</si>
  <si>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</si>
  <si>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</si>
  <si>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</si>
  <si>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</si>
  <si>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</si>
  <si>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</si>
  <si>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</si>
  <si>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</si>
  <si>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</si>
  <si>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</si>
  <si>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</si>
  <si>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</si>
  <si>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</si>
  <si>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</si>
  <si>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</si>
  <si>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</si>
  <si>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</si>
  <si>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</si>
  <si>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</si>
  <si>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</si>
  <si>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</si>
  <si>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</si>
  <si>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</si>
  <si>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</si>
  <si>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</si>
  <si>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</si>
  <si>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</si>
  <si>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</si>
  <si>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</si>
  <si>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</si>
  <si>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</si>
  <si>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</si>
  <si>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</si>
  <si>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</si>
  <si>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</si>
  <si>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</si>
  <si>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</si>
  <si>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</si>
  <si>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</si>
  <si>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</si>
  <si>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</si>
  <si>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</si>
  <si>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</si>
  <si>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</si>
  <si>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</si>
  <si>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</si>
  <si>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</si>
  <si>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</si>
  <si>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</si>
  <si>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</si>
  <si>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</si>
  <si>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</si>
  <si>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</si>
  <si>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</si>
  <si>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</si>
  <si>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</si>
  <si>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</si>
  <si>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</si>
  <si>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</si>
  <si>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</si>
  <si>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</si>
  <si>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</si>
  <si>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</si>
  <si>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</si>
  <si>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</si>
  <si>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</si>
  <si>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</si>
  <si>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</si>
  <si>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</si>
  <si>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</si>
  <si>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</si>
  <si>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</si>
  <si>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</si>
  <si>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</si>
  <si>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</si>
  <si>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</si>
  <si>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</si>
  <si>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</si>
  <si>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</si>
  <si>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</si>
  <si>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</si>
  <si>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</si>
  <si>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</si>
  <si>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</si>
  <si>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</si>
  <si>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</si>
  <si>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</si>
  <si>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</si>
  <si>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</si>
  <si>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</si>
  <si>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</si>
  <si>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</si>
  <si>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</si>
  <si>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</si>
  <si>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</si>
  <si>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</si>
  <si>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</si>
  <si>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</si>
  <si>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</si>
  <si>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</si>
  <si>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</si>
  <si>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</si>
  <si>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</si>
  <si>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</si>
  <si>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</si>
  <si>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</si>
  <si>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</si>
  <si>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</si>
  <si>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</si>
  <si>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</si>
  <si>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</si>
  <si>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</si>
  <si>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</si>
  <si>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</si>
  <si>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</si>
  <si>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</si>
  <si>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</si>
  <si>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</si>
  <si>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</si>
  <si>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</si>
  <si>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</si>
  <si>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</si>
  <si>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</si>
  <si>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</si>
  <si>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</si>
  <si>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</si>
  <si>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</si>
  <si>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</si>
  <si>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</si>
  <si>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</si>
  <si>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</si>
  <si>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</si>
  <si>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</si>
  <si>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</si>
  <si>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</si>
  <si>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</si>
  <si>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</si>
  <si>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</si>
  <si>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</si>
  <si>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</si>
  <si>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</si>
  <si>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</si>
  <si>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</si>
  <si>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</si>
  <si>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</si>
  <si>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</si>
  <si>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</si>
  <si>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</si>
  <si>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</si>
  <si>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</si>
  <si>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</si>
  <si>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</si>
  <si>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</si>
  <si>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</si>
  <si>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</si>
  <si>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</si>
  <si>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</si>
  <si>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</si>
  <si>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</si>
  <si>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</si>
  <si>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</si>
  <si>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</si>
  <si>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</si>
  <si>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</si>
  <si>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</si>
  <si>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</si>
  <si>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</si>
  <si>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</si>
  <si>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</si>
  <si>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</si>
  <si>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</si>
  <si>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</si>
  <si>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</si>
  <si>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</si>
  <si>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</si>
  <si>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</si>
  <si>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</si>
  <si>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</si>
  <si>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</si>
  <si>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</si>
  <si>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</si>
  <si>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</si>
  <si>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</si>
  <si>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</si>
  <si>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</si>
  <si>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</si>
  <si>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</si>
  <si>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</si>
  <si>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</si>
  <si>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</si>
  <si>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</si>
  <si>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</si>
  <si>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</si>
  <si>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</si>
  <si>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</si>
  <si>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</si>
  <si>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</si>
  <si>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</si>
  <si>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</si>
  <si>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</si>
  <si>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</si>
  <si>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</si>
  <si>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</si>
  <si>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</si>
  <si>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</si>
  <si>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</si>
  <si>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</si>
  <si>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</si>
  <si>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</si>
  <si>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</si>
  <si>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</si>
  <si>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</si>
  <si>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</si>
  <si>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</si>
  <si>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</si>
  <si>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</si>
  <si>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</si>
  <si>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</si>
  <si>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</si>
  <si>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</si>
  <si>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</si>
  <si>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</si>
  <si>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</si>
  <si>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</si>
  <si>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</si>
  <si>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</si>
  <si>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</si>
  <si>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</si>
  <si>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</si>
  <si>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</si>
  <si>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</si>
  <si>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</si>
  <si>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</si>
  <si>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</si>
  <si>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</si>
  <si>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</si>
  <si>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</si>
  <si>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</si>
  <si>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</si>
  <si>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</si>
  <si>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</si>
  <si>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</si>
  <si>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</si>
  <si>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</si>
  <si>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</si>
  <si>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</si>
  <si>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</si>
  <si>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</si>
  <si>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</si>
  <si>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</si>
  <si>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</si>
  <si>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</si>
  <si>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</si>
  <si>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</si>
  <si>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</si>
  <si>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</si>
  <si>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</si>
  <si>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</si>
  <si>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</si>
  <si>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</si>
  <si>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</si>
  <si>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</si>
  <si>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</si>
  <si>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</si>
  <si>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</si>
  <si>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</si>
  <si>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</si>
  <si>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</si>
  <si>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</si>
  <si>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</si>
  <si>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</si>
  <si>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</si>
  <si>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</si>
  <si>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</si>
  <si>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</si>
  <si>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</si>
  <si>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</si>
  <si>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</si>
  <si>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</si>
  <si>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</si>
  <si>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</si>
  <si>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</si>
  <si>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</si>
  <si>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</si>
  <si>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</si>
  <si>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</si>
  <si>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</si>
  <si>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</si>
  <si>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</si>
  <si>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</si>
  <si>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</si>
  <si>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</si>
  <si>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</si>
  <si>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</si>
  <si>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</si>
  <si>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</si>
  <si>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</si>
  <si>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</si>
  <si>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</si>
  <si>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</si>
  <si>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</si>
  <si>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</si>
  <si>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</si>
  <si>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</si>
  <si>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</si>
  <si>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</si>
  <si>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</si>
  <si>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</si>
  <si>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</si>
  <si>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</si>
  <si>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</si>
  <si>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</si>
  <si>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</si>
  <si>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</si>
  <si>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</si>
  <si>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</si>
  <si>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</si>
  <si>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</si>
  <si>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</si>
  <si>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</si>
  <si>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</si>
  <si>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</si>
  <si>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</si>
  <si>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</si>
  <si>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</si>
  <si>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</si>
  <si>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</si>
  <si>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</si>
  <si>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</si>
  <si>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</si>
  <si>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</si>
  <si>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</si>
  <si>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</si>
  <si>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</si>
  <si>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</si>
  <si>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</si>
  <si>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</si>
  <si>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</si>
  <si>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</si>
  <si>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</si>
  <si>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</si>
  <si>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</si>
  <si>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</si>
  <si>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</si>
  <si>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</si>
  <si>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</si>
  <si>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</si>
  <si>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</si>
  <si>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</si>
  <si>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</si>
  <si>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</si>
  <si>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</si>
  <si>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</si>
  <si>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</si>
  <si>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</si>
  <si>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</si>
  <si>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</si>
  <si>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</si>
  <si>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</si>
  <si>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</si>
  <si>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</si>
  <si>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</si>
  <si>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</si>
  <si>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</si>
  <si>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</si>
  <si>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</si>
  <si>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</si>
  <si>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</si>
  <si>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</si>
  <si>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</si>
  <si>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</si>
  <si>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</si>
  <si>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</si>
  <si>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</si>
  <si>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</si>
  <si>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</si>
  <si>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</si>
  <si>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</si>
  <si>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</si>
  <si>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</si>
  <si>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</si>
  <si>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</si>
  <si>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</si>
  <si>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</si>
  <si>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</si>
  <si>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</si>
  <si>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</si>
  <si>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</si>
  <si>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</si>
  <si>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</si>
  <si>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</si>
  <si>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</si>
  <si>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</si>
  <si>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</si>
  <si>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</si>
  <si>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</si>
  <si>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</si>
  <si>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</si>
  <si>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</si>
  <si>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</si>
  <si>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</si>
  <si>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</si>
  <si>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</si>
  <si>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</si>
  <si>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</si>
  <si>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</si>
  <si>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</si>
  <si>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</si>
  <si>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</si>
  <si>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</si>
  <si>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</si>
  <si>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</si>
  <si>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</si>
  <si>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</si>
  <si>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</si>
  <si>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</si>
  <si>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</si>
  <si>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</si>
  <si>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</si>
  <si>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</si>
  <si>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</si>
  <si>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</si>
  <si>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</si>
  <si>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</si>
  <si>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</si>
  <si>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</si>
  <si>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</si>
  <si>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</si>
  <si>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</si>
  <si>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</si>
  <si>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</si>
  <si>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</si>
  <si>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</si>
  <si>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</si>
  <si>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</si>
  <si>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</si>
  <si>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</si>
  <si>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</si>
  <si>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</si>
  <si>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</si>
  <si>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</si>
  <si>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</si>
  <si>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</si>
  <si>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</si>
  <si>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</si>
  <si>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</si>
  <si>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</si>
  <si>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</si>
  <si>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</si>
  <si>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</si>
  <si>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</si>
  <si>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</si>
  <si>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</si>
  <si>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</si>
  <si>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</si>
  <si>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</si>
  <si>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</si>
  <si>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</si>
  <si>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</si>
  <si>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</si>
  <si>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</si>
  <si>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</si>
  <si>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</si>
  <si>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</si>
  <si>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</si>
  <si>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</si>
  <si>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</si>
  <si>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</si>
  <si>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</si>
  <si>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</si>
  <si>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</si>
  <si>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</si>
  <si>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</si>
  <si>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</si>
  <si>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</si>
  <si>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</si>
  <si>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</si>
  <si>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</si>
  <si>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</si>
  <si>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</si>
  <si>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</si>
  <si>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</si>
  <si>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</si>
  <si>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</si>
  <si>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</si>
  <si>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</si>
  <si>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</si>
  <si>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</si>
  <si>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</si>
  <si>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</si>
  <si>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</si>
  <si>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</si>
  <si>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</si>
  <si>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</si>
  <si>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</si>
  <si>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</si>
  <si>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</si>
  <si>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</si>
  <si>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</si>
  <si>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</si>
  <si>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</si>
  <si>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</si>
  <si>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</si>
  <si>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</si>
  <si>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</si>
  <si>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</si>
  <si>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</si>
  <si>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</si>
  <si>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</si>
  <si>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</si>
  <si>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</si>
  <si>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</si>
  <si>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</si>
  <si>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</si>
  <si>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</si>
  <si>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</si>
  <si>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</si>
  <si>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</si>
  <si>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</si>
  <si>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</si>
  <si>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</si>
  <si>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</si>
  <si>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</si>
  <si>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</si>
  <si>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</si>
  <si>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</si>
  <si>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</si>
  <si>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</si>
  <si>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</si>
  <si>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</si>
  <si>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</si>
  <si>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</si>
  <si>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</si>
  <si>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</si>
  <si>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</si>
  <si>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</si>
  <si>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</si>
  <si>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</si>
  <si>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</si>
  <si>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</si>
  <si>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</si>
  <si>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</si>
  <si>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</si>
  <si>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</si>
  <si>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</si>
  <si>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</si>
  <si>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</si>
  <si>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</si>
  <si>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</si>
  <si>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</si>
  <si>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</si>
  <si>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</si>
  <si>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</si>
  <si>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</si>
  <si>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</si>
  <si>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</si>
  <si>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</si>
  <si>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</si>
  <si>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</si>
  <si>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</si>
  <si>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</si>
  <si>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</si>
  <si>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</si>
  <si>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</si>
  <si>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</si>
  <si>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</si>
  <si>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</si>
  <si>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</si>
  <si>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</si>
  <si>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</si>
  <si>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</si>
  <si>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</si>
  <si>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</si>
  <si>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</si>
  <si>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</si>
  <si>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</si>
  <si>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</si>
  <si>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</si>
  <si>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</si>
  <si>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</si>
  <si>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</si>
  <si>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</si>
  <si>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</si>
  <si>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</si>
  <si>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</si>
  <si>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</si>
  <si>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</si>
  <si>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</si>
  <si>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</si>
  <si>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</si>
  <si>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</si>
  <si>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</si>
  <si>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</si>
  <si>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</si>
  <si>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</si>
  <si>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</si>
  <si>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</si>
  <si>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</si>
  <si>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</si>
  <si>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</si>
  <si>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</si>
  <si>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</si>
  <si>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</si>
  <si>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</si>
  <si>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</si>
  <si>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</si>
  <si>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</si>
  <si>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</si>
  <si>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</si>
  <si>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</si>
  <si>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</si>
  <si>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</si>
  <si>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</si>
  <si>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</si>
  <si>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</si>
  <si>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</si>
  <si>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</si>
  <si>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</si>
  <si>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</si>
  <si>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</si>
  <si>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</si>
  <si>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</si>
  <si>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</si>
  <si>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</si>
  <si>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</si>
  <si>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</si>
  <si>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</si>
  <si>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</si>
  <si>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</si>
  <si>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</si>
  <si>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</si>
  <si>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</si>
  <si>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</si>
  <si>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</si>
  <si>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</si>
  <si>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</si>
  <si>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</si>
  <si>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</si>
  <si>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</si>
  <si>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</si>
  <si>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</si>
  <si>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</si>
  <si>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</si>
  <si>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</si>
  <si>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</si>
  <si>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</si>
  <si>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</si>
  <si>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</si>
  <si>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</si>
  <si>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</si>
  <si>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</si>
  <si>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</si>
  <si>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</si>
  <si>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</si>
  <si>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</si>
  <si>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</si>
  <si>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</si>
  <si>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</si>
  <si>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</si>
  <si>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</si>
  <si>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</si>
  <si>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</si>
  <si>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</si>
  <si>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</si>
  <si>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</si>
  <si>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</si>
  <si>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</si>
  <si>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</si>
  <si>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</si>
  <si>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</si>
  <si>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</si>
  <si>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</si>
  <si>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</si>
  <si>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</si>
  <si>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</si>
  <si>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</si>
  <si>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</si>
  <si>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</si>
  <si>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</si>
  <si>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</si>
  <si>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</si>
  <si>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</si>
  <si>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</si>
  <si>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</si>
  <si>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</si>
  <si>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</si>
  <si>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</si>
  <si>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</si>
  <si>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</si>
  <si>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</si>
  <si>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</si>
  <si>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</si>
  <si>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</si>
  <si>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</si>
  <si>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</si>
  <si>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</si>
  <si>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</si>
  <si>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</si>
  <si>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</si>
  <si>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</si>
  <si>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</si>
  <si>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</si>
  <si>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</si>
  <si>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</si>
  <si>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</si>
  <si>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</si>
  <si>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</si>
  <si>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</si>
  <si>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</si>
  <si>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</si>
  <si>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</si>
  <si>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</si>
  <si>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</si>
  <si>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</si>
  <si>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</si>
  <si>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</si>
  <si>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</si>
  <si>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</si>
  <si>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</si>
  <si>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</si>
  <si>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</si>
  <si>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</si>
  <si>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</si>
  <si>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</si>
  <si>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</si>
  <si>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</si>
  <si>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</si>
  <si>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</si>
  <si>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</si>
  <si>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</si>
  <si>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</si>
  <si>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</si>
  <si>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</si>
  <si>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</si>
  <si>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</si>
  <si>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</si>
  <si>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</si>
  <si>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</si>
  <si>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</si>
  <si>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</si>
  <si>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</si>
  <si>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</si>
  <si>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</si>
  <si>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</si>
  <si>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</si>
  <si>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</si>
  <si>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</si>
  <si>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</si>
  <si>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</si>
  <si>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</si>
  <si>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</si>
  <si>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</si>
  <si>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</si>
  <si>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</si>
  <si>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</si>
  <si>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</si>
  <si>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</si>
  <si>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</si>
  <si>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</si>
  <si>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</si>
  <si>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</si>
  <si>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</si>
  <si>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</si>
  <si>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</si>
  <si>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</si>
  <si>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</si>
  <si>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</si>
  <si>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</si>
  <si>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</si>
  <si>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</si>
  <si>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</si>
  <si>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</si>
  <si>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</si>
  <si>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</si>
  <si>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</si>
  <si>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</si>
  <si>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</si>
  <si>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</si>
  <si>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</si>
  <si>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</si>
  <si>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</si>
  <si>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</si>
  <si>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</si>
  <si>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</si>
  <si>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</si>
  <si>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</si>
  <si>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</si>
  <si>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</si>
  <si>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</si>
  <si>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</si>
  <si>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</si>
  <si>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</si>
  <si>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</si>
  <si>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</si>
  <si>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</si>
  <si>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</si>
  <si>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</si>
  <si>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</si>
  <si>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</si>
  <si>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</si>
  <si>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</si>
  <si>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</si>
  <si>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</si>
  <si>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</si>
  <si>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</si>
  <si>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</si>
  <si>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</si>
  <si>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</si>
  <si>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</si>
  <si>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</si>
  <si>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</si>
  <si>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</si>
  <si>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</si>
  <si>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</si>
  <si>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</si>
  <si>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</si>
  <si>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</si>
  <si>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</si>
  <si>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</si>
  <si>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</si>
  <si>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</si>
  <si>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</si>
  <si>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</si>
  <si>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</si>
  <si>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</si>
  <si>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</si>
  <si>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</si>
  <si>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</si>
  <si>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</si>
  <si>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</si>
  <si>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</si>
  <si>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</si>
  <si>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</si>
  <si>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</si>
  <si>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</si>
  <si>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</si>
  <si>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</si>
  <si>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</si>
  <si>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</si>
  <si>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</si>
  <si>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</si>
  <si>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</si>
  <si>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</si>
  <si>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</si>
  <si>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</si>
  <si>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</si>
  <si>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</si>
  <si>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</si>
  <si>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</si>
  <si>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</si>
  <si>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</si>
  <si>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</si>
  <si>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</si>
  <si>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</si>
  <si>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</si>
  <si>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</si>
  <si>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</si>
  <si>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</si>
  <si>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</si>
  <si>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</si>
  <si>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</si>
  <si>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</si>
  <si>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</si>
  <si>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</si>
  <si>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</si>
  <si>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</si>
  <si>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</si>
  <si>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</si>
  <si>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</si>
  <si>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</si>
  <si>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</si>
  <si>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</si>
  <si>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</si>
  <si>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</si>
  <si>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</si>
  <si>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</si>
  <si>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</si>
  <si>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</si>
  <si>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</si>
  <si>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</si>
  <si>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</si>
  <si>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</si>
  <si>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</si>
  <si>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</si>
  <si>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</si>
  <si>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</si>
  <si>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</si>
  <si>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</si>
  <si>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</si>
  <si>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</si>
  <si>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</si>
  <si>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</si>
  <si>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</si>
  <si>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</si>
  <si>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</si>
  <si>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</si>
  <si>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</si>
  <si>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</si>
  <si>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</si>
  <si>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</si>
  <si>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</si>
  <si>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</si>
  <si>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</si>
  <si>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</si>
  <si>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</si>
  <si>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</si>
  <si>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</si>
  <si>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</si>
  <si>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</si>
  <si>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</si>
  <si>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</si>
  <si>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</si>
  <si>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</si>
  <si>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</si>
  <si>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</si>
  <si>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</si>
  <si>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</si>
  <si>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</si>
  <si>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</si>
  <si>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</si>
  <si>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</si>
  <si>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</si>
  <si>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</si>
  <si>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</si>
  <si>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</si>
  <si>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</si>
  <si>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</si>
  <si>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</si>
  <si>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</si>
  <si>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</si>
  <si>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</si>
  <si>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</si>
  <si>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</si>
  <si>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</si>
  <si>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</si>
  <si>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</si>
  <si>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</si>
  <si>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</si>
  <si>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</si>
  <si>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</si>
  <si>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</si>
  <si>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</si>
  <si>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</si>
  <si>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</si>
  <si>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</si>
  <si>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</si>
  <si>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</si>
  <si>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</si>
  <si>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</si>
  <si>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</si>
  <si>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</si>
  <si>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</si>
  <si>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</si>
  <si>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</si>
  <si>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</si>
  <si>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</si>
  <si>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</si>
  <si>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</si>
  <si>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</si>
  <si>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</si>
  <si>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</si>
  <si>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</si>
  <si>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</si>
  <si>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</si>
  <si>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</si>
  <si>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</si>
  <si>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</si>
  <si>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</si>
  <si>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</si>
  <si>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</si>
  <si>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</si>
  <si>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</si>
  <si>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</si>
  <si>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</si>
  <si>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</si>
  <si>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</si>
  <si>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</si>
  <si>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</si>
  <si>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</si>
  <si>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</si>
  <si>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</si>
  <si>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</si>
  <si>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</si>
  <si>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</si>
  <si>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</si>
  <si>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</si>
  <si>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</si>
  <si>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</si>
  <si>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</si>
  <si>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</si>
  <si>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</si>
  <si>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</si>
  <si>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</si>
  <si>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</si>
  <si>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</si>
  <si>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</si>
  <si>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</si>
  <si>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</si>
  <si>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</si>
  <si>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</si>
  <si>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</si>
  <si>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</si>
  <si>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</si>
  <si>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</si>
  <si>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</si>
  <si>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</si>
  <si>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</si>
  <si>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</si>
  <si>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</si>
  <si>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</si>
  <si>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</si>
  <si>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</si>
  <si>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</si>
  <si>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</si>
  <si>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</si>
  <si>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</si>
  <si>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</si>
  <si>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</si>
  <si>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</si>
  <si>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</si>
  <si>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</si>
  <si>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</si>
  <si>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</si>
  <si>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</si>
  <si>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</si>
  <si>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</si>
  <si>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</si>
  <si>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</si>
  <si>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</si>
  <si>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</si>
  <si>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</si>
  <si>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</si>
  <si>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</si>
  <si>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</si>
  <si>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</si>
  <si>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</si>
  <si>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</si>
  <si>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</si>
  <si>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</si>
  <si>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</si>
  <si>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</si>
  <si>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</si>
  <si>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</si>
  <si>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</si>
  <si>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</si>
  <si>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</si>
  <si>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</si>
  <si>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</si>
  <si>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</si>
  <si>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</si>
  <si>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</si>
  <si>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</si>
  <si>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</si>
  <si>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</si>
  <si>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</si>
  <si>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</si>
  <si>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</si>
  <si>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</si>
  <si>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</si>
  <si>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</si>
  <si>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</si>
  <si>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</si>
  <si>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</si>
  <si>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</si>
  <si>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</si>
  <si>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</si>
  <si>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</si>
  <si>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</si>
  <si>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</si>
  <si>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</si>
  <si>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</si>
  <si>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</si>
  <si>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</si>
  <si>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</si>
  <si>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</si>
  <si>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</si>
  <si>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</si>
  <si>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</si>
  <si>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</si>
  <si>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</si>
  <si>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</si>
  <si>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</si>
  <si>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</si>
  <si>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</si>
  <si>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</si>
  <si>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</si>
  <si>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</si>
  <si>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</si>
  <si>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</si>
  <si>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</si>
  <si>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</si>
  <si>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</si>
  <si>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</si>
  <si>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</si>
  <si>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</si>
  <si>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</si>
  <si>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</si>
  <si>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</si>
  <si>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</si>
  <si>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</si>
  <si>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</si>
  <si>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</si>
  <si>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</si>
  <si>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</si>
  <si>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</si>
  <si>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</si>
  <si>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</si>
  <si>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</si>
  <si>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</si>
  <si>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</si>
  <si>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</si>
  <si>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</si>
  <si>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</si>
  <si>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</si>
  <si>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</si>
  <si>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</si>
  <si>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</si>
  <si>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</si>
  <si>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</si>
  <si>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</si>
  <si>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</si>
  <si>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</si>
  <si>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</si>
  <si>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</si>
  <si>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</si>
  <si>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</si>
  <si>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</si>
  <si>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</si>
  <si>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</si>
  <si>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</si>
  <si>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</si>
  <si>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</si>
  <si>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</si>
  <si>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</si>
  <si>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</si>
  <si>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</si>
  <si>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</si>
  <si>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</si>
  <si>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</si>
  <si>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</si>
  <si>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</si>
  <si>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</si>
  <si>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</si>
  <si>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</si>
  <si>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</si>
  <si>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</si>
  <si>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</si>
  <si>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</si>
  <si>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</si>
  <si>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</si>
  <si>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</si>
  <si>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</si>
  <si>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</si>
  <si>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</si>
  <si>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</si>
  <si>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</si>
  <si>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</si>
  <si>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</si>
  <si>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</si>
  <si>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</si>
  <si>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</si>
  <si>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</si>
  <si>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</si>
  <si>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</si>
  <si>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</si>
  <si>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</si>
  <si>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</si>
  <si>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</si>
  <si>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</si>
  <si>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</si>
  <si>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</si>
  <si>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</si>
  <si>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</si>
  <si>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</si>
  <si>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</si>
  <si>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</si>
  <si>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</si>
  <si>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</si>
  <si>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</si>
  <si>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</si>
  <si>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</si>
  <si>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</si>
  <si>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</si>
  <si>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</si>
  <si>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</si>
  <si>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</si>
  <si>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</si>
  <si>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</si>
  <si>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</si>
  <si>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</si>
  <si>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</si>
  <si>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</si>
  <si>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</si>
  <si>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</si>
  <si>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</si>
  <si>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</si>
  <si>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</si>
  <si>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</si>
  <si>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</si>
  <si>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</si>
  <si>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</si>
  <si>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</si>
  <si>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</si>
  <si>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</si>
  <si>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</si>
  <si>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</si>
  <si>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</si>
  <si>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</si>
  <si>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</si>
  <si>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</si>
  <si>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</si>
  <si>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</si>
  <si>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</si>
  <si>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</si>
  <si>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</si>
  <si>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</si>
  <si>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</si>
  <si>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</si>
  <si>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</si>
  <si>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</si>
  <si>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</si>
  <si>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</si>
  <si>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</si>
  <si>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</si>
  <si>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</si>
  <si>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</si>
  <si>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</si>
  <si>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</si>
  <si>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</si>
  <si>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</si>
  <si>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</si>
  <si>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</si>
  <si>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</si>
  <si>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</si>
  <si>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</si>
  <si>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</si>
  <si>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</si>
  <si>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</si>
  <si>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</si>
  <si>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</si>
  <si>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</si>
  <si>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</si>
  <si>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</si>
  <si>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</si>
  <si>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</si>
  <si>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</si>
  <si>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</si>
  <si>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</si>
  <si>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</si>
  <si>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</si>
  <si>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</si>
  <si>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</si>
  <si>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</si>
  <si>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</si>
  <si>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</si>
  <si>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</si>
  <si>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</si>
  <si>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</si>
  <si>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</si>
  <si>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</si>
  <si>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</si>
  <si>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</si>
  <si>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</si>
  <si>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</si>
  <si>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</si>
  <si>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</si>
  <si>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</si>
  <si>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</si>
  <si>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</si>
  <si>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</si>
  <si>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</si>
  <si>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</si>
  <si>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</si>
  <si>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</si>
  <si>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</si>
  <si>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</si>
  <si>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</si>
  <si>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</si>
  <si>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</si>
  <si>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</si>
  <si>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</si>
  <si>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</si>
  <si>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</si>
  <si>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</si>
  <si>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</si>
  <si>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</si>
  <si>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</si>
  <si>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</si>
  <si>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</si>
  <si>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</si>
  <si>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</si>
  <si>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</si>
  <si>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</si>
  <si>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</si>
  <si>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</si>
  <si>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</si>
  <si>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</si>
  <si>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</si>
  <si>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</si>
  <si>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</si>
  <si>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</si>
  <si>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</si>
  <si>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</si>
  <si>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</si>
  <si>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</si>
  <si>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</si>
  <si>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</si>
  <si>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</si>
  <si>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</si>
  <si>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</si>
  <si>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</si>
  <si>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</si>
  <si>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</si>
  <si>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</si>
  <si>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</si>
  <si>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</si>
  <si>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</si>
  <si>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</si>
  <si>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</si>
  <si>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</si>
  <si>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</si>
  <si>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</si>
  <si>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</si>
  <si>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</si>
  <si>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</si>
  <si>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</si>
  <si>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</si>
  <si>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</si>
  <si>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</si>
  <si>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</si>
  <si>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</si>
  <si>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</si>
  <si>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</si>
  <si>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</si>
  <si>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</si>
  <si>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</si>
  <si>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</si>
  <si>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</si>
  <si>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</si>
  <si>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</si>
  <si>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</si>
  <si>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</si>
  <si>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</si>
  <si>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</si>
  <si>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</si>
  <si>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</si>
  <si>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</si>
  <si>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</si>
  <si>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</si>
  <si>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</si>
  <si>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</si>
  <si>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</si>
  <si>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</si>
  <si>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</si>
  <si>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</si>
  <si>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</si>
  <si>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</si>
  <si>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</si>
  <si>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</si>
  <si>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</si>
  <si>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</si>
  <si>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</si>
  <si>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</si>
  <si>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</si>
  <si>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</si>
  <si>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</si>
  <si>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</si>
  <si>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</si>
  <si>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</si>
  <si>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</si>
  <si>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</si>
  <si>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</si>
  <si>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</si>
  <si>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</si>
  <si>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</si>
  <si>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</si>
  <si>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</si>
  <si>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</si>
  <si>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</si>
  <si>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</si>
  <si>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</si>
  <si>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</si>
  <si>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</si>
  <si>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</si>
  <si>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</si>
  <si>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</si>
  <si>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</si>
  <si>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</si>
  <si>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</si>
  <si>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</si>
  <si>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</si>
  <si>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</si>
  <si>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</si>
  <si>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</si>
  <si>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</si>
  <si>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</si>
  <si>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</si>
  <si>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</si>
  <si>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</si>
  <si>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</si>
  <si>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</si>
  <si>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</si>
  <si>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</si>
  <si>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</si>
  <si>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</si>
  <si>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</si>
  <si>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</si>
  <si>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</si>
  <si>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</si>
  <si>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</si>
  <si>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</si>
  <si>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</si>
  <si>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</si>
  <si>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</si>
  <si>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</si>
  <si>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</si>
  <si>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</si>
  <si>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</si>
  <si>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</si>
  <si>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</si>
  <si>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</si>
  <si>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</si>
  <si>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</si>
  <si>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</si>
  <si>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</si>
  <si>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</si>
  <si>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</si>
  <si>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</si>
  <si>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</si>
  <si>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</si>
  <si>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</si>
  <si>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</si>
  <si>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</si>
  <si>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</si>
  <si>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</si>
  <si>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</si>
  <si>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</si>
  <si>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</si>
  <si>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</si>
  <si>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</si>
  <si>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</si>
  <si>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</si>
  <si>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</si>
  <si>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</si>
  <si>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</si>
  <si>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</si>
  <si>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</si>
  <si>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</si>
  <si>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</si>
  <si>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</si>
  <si>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</si>
  <si>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</si>
  <si>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</si>
  <si>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</si>
  <si>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</si>
  <si>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</si>
  <si>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</si>
  <si>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</si>
  <si>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</si>
  <si>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</si>
  <si>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</si>
  <si>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</si>
  <si>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</si>
  <si>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</si>
  <si>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</si>
  <si>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</si>
  <si>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</si>
  <si>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</si>
  <si>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</si>
  <si>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</si>
  <si>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</si>
  <si>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</si>
  <si>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</si>
  <si>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</si>
  <si>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</si>
  <si>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</si>
  <si>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</si>
  <si>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</si>
  <si>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</si>
  <si>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</si>
  <si>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</si>
  <si>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</si>
  <si>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</si>
  <si>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</si>
  <si>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</si>
  <si>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</si>
  <si>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</si>
  <si>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</si>
  <si>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</si>
  <si>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</si>
  <si>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</si>
  <si>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</si>
  <si>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</si>
  <si>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</si>
  <si>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</si>
  <si>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</si>
  <si>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</si>
  <si>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</si>
  <si>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</si>
  <si>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</si>
  <si>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</si>
  <si>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</si>
  <si>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</si>
  <si>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</si>
  <si>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</si>
  <si>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</si>
  <si>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</si>
  <si>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</si>
  <si>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</si>
  <si>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</si>
  <si>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</si>
  <si>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</si>
  <si>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</si>
  <si>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</si>
  <si>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</si>
  <si>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</si>
  <si>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</si>
  <si>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</si>
  <si>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</si>
  <si>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</si>
  <si>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</si>
  <si>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</si>
  <si>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</si>
  <si>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</si>
  <si>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</si>
  <si>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</si>
  <si>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</si>
  <si>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</si>
  <si>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</si>
  <si>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</si>
  <si>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</si>
  <si>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</si>
  <si>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</si>
  <si>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</si>
  <si>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</si>
  <si>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</si>
  <si>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</si>
  <si>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</si>
  <si>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</si>
  <si>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</si>
  <si>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</si>
  <si>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</si>
  <si>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</si>
  <si>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</si>
  <si>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</si>
  <si>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</si>
  <si>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</si>
  <si>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</si>
  <si>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</si>
  <si>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</si>
  <si>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</si>
  <si>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</si>
  <si>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</si>
  <si>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</si>
  <si>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</si>
  <si>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</si>
  <si>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</si>
  <si>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</si>
  <si>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</si>
  <si>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</si>
  <si>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</si>
  <si>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</si>
  <si>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</si>
  <si>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</si>
  <si>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</si>
  <si>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</si>
  <si>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</si>
  <si>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</si>
  <si>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</si>
  <si>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</si>
  <si>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</si>
  <si>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</si>
  <si>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</si>
  <si>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</si>
  <si>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</si>
  <si>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</si>
  <si>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</si>
  <si>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</si>
  <si>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</si>
  <si>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</si>
  <si>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</si>
  <si>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</si>
  <si>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</si>
  <si>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</si>
  <si>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</si>
  <si>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</si>
  <si>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</si>
  <si>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</si>
  <si>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</si>
  <si>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</si>
  <si>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</si>
  <si>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</si>
  <si>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</si>
  <si>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</si>
  <si>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</si>
  <si>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</si>
  <si>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</si>
  <si>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</si>
  <si>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</si>
  <si>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</si>
  <si>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</si>
  <si>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</si>
  <si>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</si>
  <si>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</si>
  <si>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</si>
  <si>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</si>
  <si>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</si>
  <si>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</si>
  <si>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</si>
  <si>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</si>
  <si>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</si>
  <si>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</si>
  <si>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</si>
  <si>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</si>
  <si>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</si>
  <si>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</si>
  <si>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</si>
  <si>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</si>
  <si>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</si>
  <si>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</si>
  <si>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</si>
  <si>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</si>
  <si>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</si>
  <si>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</si>
  <si>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</si>
  <si>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</si>
  <si>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</si>
  <si>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</si>
  <si>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</si>
  <si>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</si>
  <si>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</si>
  <si>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</si>
  <si>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</si>
  <si>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</si>
  <si>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</si>
  <si>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</si>
  <si>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</si>
  <si>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</si>
  <si>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</si>
  <si>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</si>
  <si>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</si>
  <si>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</si>
  <si>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</si>
  <si>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</si>
  <si>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</si>
  <si>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</si>
  <si>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</si>
  <si>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</si>
  <si>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</si>
  <si>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</si>
  <si>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</si>
  <si>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</si>
  <si>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</si>
  <si>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</si>
  <si>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</si>
  <si>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</si>
  <si>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</si>
  <si>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</si>
  <si>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</si>
  <si>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</si>
  <si>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</si>
  <si>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</si>
  <si>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</si>
  <si>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</si>
  <si>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</si>
  <si>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</si>
  <si>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</si>
  <si>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</si>
  <si>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</si>
  <si>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</si>
  <si>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</si>
  <si>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</si>
  <si>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</si>
  <si>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</si>
  <si>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</si>
  <si>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</si>
  <si>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</si>
  <si>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</si>
  <si>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</si>
  <si>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</si>
  <si>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</si>
  <si>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</si>
  <si>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</si>
  <si>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</si>
  <si>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</si>
  <si>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</si>
  <si>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</si>
  <si>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</si>
  <si>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</si>
  <si>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</si>
  <si>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</si>
  <si>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</si>
  <si>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</si>
  <si>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</si>
  <si>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</si>
  <si>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</si>
  <si>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</si>
  <si>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</si>
  <si>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</si>
  <si>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</si>
  <si>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</si>
  <si>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</si>
  <si>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</si>
  <si>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</si>
  <si>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</si>
  <si>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</si>
  <si>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</si>
  <si>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</si>
  <si>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</si>
  <si>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</si>
  <si>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</si>
  <si>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</si>
  <si>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</si>
  <si>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</si>
  <si>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</si>
  <si>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</si>
  <si>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</si>
  <si>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</si>
  <si>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</si>
  <si>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</si>
  <si>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</si>
  <si>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</si>
  <si>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</si>
  <si>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</si>
  <si>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</si>
  <si>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</si>
  <si>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</si>
  <si>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</si>
  <si>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</si>
  <si>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</si>
  <si>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</si>
  <si>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</si>
  <si>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</si>
  <si>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</si>
  <si>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</si>
  <si>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</si>
  <si>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</si>
  <si>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</si>
  <si>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</si>
  <si>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</si>
  <si>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</si>
  <si>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</si>
  <si>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</si>
  <si>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</si>
  <si>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</si>
  <si>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</si>
  <si>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</si>
  <si>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</si>
  <si>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</si>
  <si>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</si>
  <si>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</si>
  <si>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</si>
  <si>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</si>
  <si>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</si>
  <si>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</si>
  <si>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</si>
  <si>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</si>
  <si>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</si>
  <si>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</si>
  <si>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</si>
  <si>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</si>
  <si>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</si>
  <si>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</si>
  <si>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</si>
  <si>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</si>
  <si>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</si>
  <si>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</si>
  <si>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</si>
  <si>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</si>
  <si>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</si>
  <si>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</si>
  <si>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</si>
  <si>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</si>
  <si>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</si>
  <si>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</si>
  <si>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</si>
  <si>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</si>
  <si>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</si>
  <si>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</si>
  <si>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</si>
  <si>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</si>
  <si>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</si>
  <si>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</si>
  <si>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</si>
  <si>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</si>
  <si>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</si>
  <si>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</si>
  <si>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</si>
  <si>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</si>
  <si>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</si>
  <si>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</si>
  <si>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</si>
  <si>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</si>
  <si>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</si>
  <si>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</si>
  <si>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</si>
  <si>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</si>
  <si>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</si>
  <si>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</si>
  <si>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</si>
  <si>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</si>
  <si>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</si>
  <si>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</si>
  <si>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</si>
  <si>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</si>
  <si>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</si>
  <si>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</si>
  <si>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</si>
  <si>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</si>
  <si>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</si>
  <si>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</si>
  <si>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</si>
  <si>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</si>
  <si>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</si>
  <si>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</si>
  <si>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</si>
  <si>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</si>
  <si>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</si>
  <si>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</si>
  <si>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</si>
  <si>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</si>
  <si>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</si>
  <si>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</si>
  <si>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</si>
  <si>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</si>
  <si>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</si>
  <si>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</si>
  <si>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</si>
  <si>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</si>
  <si>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</si>
  <si>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</si>
  <si>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</si>
  <si>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</si>
  <si>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</si>
  <si>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</si>
  <si>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</si>
  <si>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</si>
  <si>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</si>
  <si>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</si>
  <si>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</si>
  <si>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</si>
  <si>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</si>
  <si>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</si>
  <si>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</si>
  <si>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</si>
  <si>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</si>
  <si>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</si>
  <si>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</si>
  <si>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</si>
  <si>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</si>
  <si>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</si>
  <si>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</si>
  <si>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</si>
  <si>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</si>
  <si>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</si>
  <si>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</si>
  <si>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</si>
  <si>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</si>
  <si>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</si>
  <si>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</si>
  <si>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</si>
  <si>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</si>
  <si>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</si>
  <si>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</si>
  <si>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</si>
  <si>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</si>
  <si>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</si>
  <si>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</si>
  <si>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</si>
  <si>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</si>
  <si>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</si>
  <si>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</si>
  <si>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</si>
  <si>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</si>
  <si>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</si>
  <si>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</si>
  <si>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</si>
  <si>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</si>
  <si>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</si>
  <si>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</si>
  <si>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</si>
  <si>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</si>
  <si>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</si>
  <si>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</si>
  <si>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</si>
  <si>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</si>
  <si>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</si>
  <si>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</si>
  <si>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</si>
  <si>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</si>
  <si>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</si>
  <si>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</si>
  <si>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</si>
  <si>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</si>
  <si>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</si>
  <si>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</si>
  <si>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</si>
  <si>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</si>
  <si>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</si>
  <si>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</si>
  <si>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</si>
  <si>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</si>
  <si>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</si>
  <si>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</si>
  <si>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</si>
  <si>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</si>
  <si>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</si>
  <si>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</si>
  <si>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</si>
  <si>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</si>
  <si>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</si>
  <si>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</si>
  <si>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</si>
  <si>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</si>
  <si>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</si>
  <si>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</si>
  <si>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</si>
  <si>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</si>
  <si>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</si>
  <si>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</si>
  <si>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</si>
  <si>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</si>
  <si>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</si>
  <si>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</si>
  <si>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</si>
  <si>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</si>
  <si>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</si>
  <si>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</si>
  <si>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</si>
  <si>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</si>
  <si>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</si>
  <si>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</si>
  <si>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</si>
  <si>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</si>
  <si>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</si>
  <si>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</si>
  <si>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</si>
  <si>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</si>
  <si>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</si>
  <si>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</si>
  <si>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</si>
  <si>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</si>
  <si>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</si>
  <si>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</si>
  <si>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</si>
  <si>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</si>
  <si>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</si>
  <si>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</si>
  <si>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</si>
  <si>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</si>
  <si>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</si>
  <si>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</si>
  <si>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</si>
  <si>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</si>
  <si>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</si>
  <si>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</si>
  <si>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</si>
  <si>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</si>
  <si>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</si>
  <si>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</si>
  <si>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</si>
  <si>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</si>
  <si>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</si>
  <si>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</si>
  <si>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</si>
  <si>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</si>
  <si>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</si>
  <si>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</si>
  <si>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</si>
  <si>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</si>
  <si>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</si>
  <si>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</si>
  <si>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</si>
  <si>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</si>
  <si>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</si>
  <si>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</si>
  <si>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</si>
  <si>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</si>
  <si>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</si>
  <si>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</si>
  <si>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</si>
  <si>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</si>
  <si>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</si>
  <si>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</si>
  <si>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</si>
  <si>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</si>
  <si>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</si>
  <si>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</si>
  <si>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</si>
  <si>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</si>
  <si>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</si>
  <si>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</si>
  <si>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</si>
  <si>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</si>
  <si>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</si>
  <si>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</si>
  <si>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</si>
  <si>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</si>
  <si>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</si>
  <si>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</si>
  <si>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</si>
  <si>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</si>
  <si>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</si>
  <si>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</si>
  <si>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</si>
  <si>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</si>
  <si>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</si>
  <si>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</si>
  <si>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</si>
  <si>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</si>
  <si>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</si>
  <si>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</si>
  <si>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</si>
  <si>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</si>
  <si>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</si>
  <si>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</si>
  <si>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</si>
  <si>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</si>
  <si>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</si>
  <si>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</si>
  <si>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</si>
  <si>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</si>
  <si>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</si>
  <si>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</si>
  <si>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</si>
  <si>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</si>
  <si>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</si>
  <si>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</si>
  <si>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</si>
  <si>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</si>
  <si>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</si>
  <si>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</si>
  <si>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</si>
  <si>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</si>
  <si>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</si>
  <si>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</si>
  <si>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</si>
  <si>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</si>
  <si>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</si>
  <si>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</si>
  <si>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</si>
  <si>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</si>
  <si>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</si>
  <si>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</si>
  <si>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</si>
  <si>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</si>
  <si>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</si>
  <si>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</si>
  <si>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</si>
  <si>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</si>
  <si>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</si>
  <si>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</si>
  <si>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</si>
  <si>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</si>
  <si>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</si>
  <si>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</si>
  <si>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</si>
  <si>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</si>
  <si>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</si>
  <si>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</si>
  <si>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</si>
  <si>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</si>
  <si>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</si>
  <si>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</si>
  <si>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</si>
  <si>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</si>
  <si>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</si>
  <si>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</si>
  <si>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</si>
  <si>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</si>
  <si>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</si>
  <si>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</si>
  <si>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</si>
  <si>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</si>
  <si>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</si>
  <si>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</si>
  <si>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</si>
  <si>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</si>
  <si>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</si>
  <si>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</si>
  <si>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</si>
  <si>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</si>
  <si>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</si>
  <si>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</si>
  <si>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</si>
  <si>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</si>
  <si>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</si>
  <si>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</si>
  <si>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</si>
  <si>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</si>
  <si>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</si>
  <si>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</si>
  <si>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</si>
  <si>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</si>
  <si>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</si>
  <si>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</si>
  <si>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</si>
  <si>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</si>
  <si>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</si>
  <si>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</si>
  <si>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</si>
  <si>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</si>
  <si>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</si>
  <si>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</si>
  <si>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</si>
  <si>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</si>
  <si>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</si>
  <si>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</si>
  <si>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</si>
  <si>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</si>
  <si>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</si>
  <si>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</si>
  <si>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</si>
  <si>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</si>
  <si>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</si>
  <si>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</si>
  <si>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</si>
  <si>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</si>
  <si>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</si>
  <si>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</si>
  <si>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</si>
  <si>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</si>
  <si>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</si>
  <si>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</si>
  <si>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</si>
  <si>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</si>
  <si>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</si>
  <si>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</si>
  <si>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</si>
  <si>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</si>
  <si>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</si>
  <si>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</si>
  <si>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</si>
  <si>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</si>
  <si>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</si>
  <si>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</si>
  <si>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</si>
  <si>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</si>
  <si>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</si>
  <si>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</si>
  <si>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</si>
  <si>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</si>
  <si>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</si>
  <si>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</si>
  <si>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</si>
  <si>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</si>
  <si>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</si>
  <si>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</si>
  <si>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</si>
  <si>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</si>
  <si>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</si>
  <si>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</si>
  <si>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</si>
  <si>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</si>
  <si>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</si>
  <si>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</si>
  <si>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</si>
  <si>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</si>
  <si>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</si>
  <si>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</si>
  <si>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</si>
  <si>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</si>
  <si>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</si>
  <si>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</si>
  <si>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</si>
  <si>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</si>
  <si>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</si>
  <si>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</si>
  <si>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</si>
  <si>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</si>
  <si>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</si>
  <si>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</si>
  <si>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</si>
  <si>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</si>
  <si>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</si>
  <si>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</si>
  <si>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</si>
  <si>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</si>
  <si>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</si>
  <si>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</si>
  <si>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</si>
  <si>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</si>
  <si>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</si>
  <si>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</si>
  <si>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</si>
  <si>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</si>
  <si>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</si>
  <si>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</si>
  <si>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</si>
  <si>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</si>
  <si>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</si>
  <si>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</si>
  <si>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</si>
  <si>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</si>
  <si>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</si>
  <si>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</si>
  <si>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</si>
  <si>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</si>
  <si>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</si>
  <si>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</si>
  <si>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</si>
  <si>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</si>
  <si>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</si>
  <si>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</si>
  <si>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</si>
  <si>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</si>
  <si>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</si>
  <si>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</si>
  <si>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</si>
  <si>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</si>
  <si>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</si>
  <si>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</si>
  <si>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</si>
  <si>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</si>
  <si>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</si>
  <si>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</si>
  <si>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</si>
  <si>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</si>
  <si>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</si>
  <si>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</si>
  <si>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</si>
  <si>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</si>
  <si>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</si>
  <si>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</si>
  <si>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</si>
  <si>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</si>
  <si>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</si>
  <si>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</si>
  <si>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</si>
  <si>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</si>
  <si>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</si>
  <si>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</si>
  <si>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</si>
  <si>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</si>
  <si>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</si>
  <si>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</si>
  <si>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</si>
  <si>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</si>
  <si>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</si>
  <si>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</si>
  <si>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</si>
  <si>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</si>
  <si>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</si>
  <si>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</si>
  <si>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</si>
  <si>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</si>
  <si>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</si>
  <si>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</si>
  <si>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</si>
  <si>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</si>
  <si>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</si>
  <si>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</si>
  <si>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</si>
  <si>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</si>
  <si>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</si>
  <si>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</si>
  <si>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</si>
  <si>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</si>
  <si>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</si>
  <si>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</si>
  <si>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</si>
  <si>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</si>
  <si>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</si>
  <si>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</si>
  <si>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</si>
  <si>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</si>
  <si>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</si>
  <si>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</si>
  <si>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</si>
  <si>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</si>
  <si>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</si>
  <si>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</si>
  <si>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</si>
  <si>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</si>
  <si>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</si>
  <si>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</si>
  <si>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</si>
  <si>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</si>
  <si>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</si>
  <si>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</si>
  <si>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</si>
  <si>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</si>
  <si>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</si>
  <si>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</si>
  <si>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</si>
  <si>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</si>
  <si>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</si>
  <si>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</si>
  <si>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</si>
  <si>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</si>
  <si>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</si>
  <si>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</si>
  <si>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</si>
  <si>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</si>
  <si>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</si>
  <si>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</si>
  <si>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</si>
  <si>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</si>
  <si>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</si>
  <si>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</si>
  <si>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</si>
  <si>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</si>
  <si>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</si>
  <si>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</si>
  <si>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</si>
  <si>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</si>
  <si>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</si>
  <si>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</si>
  <si>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</si>
  <si>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</si>
  <si>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</si>
  <si>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</si>
  <si>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</si>
  <si>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</si>
  <si>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</si>
  <si>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</si>
  <si>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</si>
  <si>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</si>
  <si>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</si>
  <si>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</si>
  <si>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</si>
  <si>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</si>
  <si>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</si>
  <si>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</si>
  <si>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</si>
  <si>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</si>
  <si>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</si>
  <si>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</si>
  <si>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</si>
  <si>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</si>
  <si>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</si>
  <si>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</si>
  <si>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</si>
  <si>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</si>
  <si>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</si>
  <si>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</si>
  <si>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</si>
  <si>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</si>
  <si>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</si>
  <si>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</si>
  <si>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</si>
  <si>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</si>
  <si>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</si>
  <si>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</si>
  <si>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</si>
  <si>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</si>
  <si>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</si>
  <si>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</si>
  <si>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</si>
  <si>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</si>
  <si>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</si>
  <si>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</si>
  <si>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</si>
  <si>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</si>
  <si>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</si>
  <si>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</si>
  <si>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</si>
  <si>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</si>
  <si>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</si>
  <si>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</si>
  <si>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</si>
  <si>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</si>
  <si>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</si>
  <si>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</si>
  <si>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</si>
  <si>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</si>
  <si>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</si>
  <si>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</si>
  <si>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</si>
  <si>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</si>
  <si>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</si>
  <si>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</si>
  <si>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</si>
  <si>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</si>
  <si>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</si>
  <si>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</si>
  <si>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</si>
  <si>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</si>
  <si>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</si>
  <si>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</si>
  <si>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</si>
  <si>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</si>
  <si>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</si>
  <si>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</si>
  <si>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</si>
  <si>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</si>
  <si>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</si>
  <si>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</si>
  <si>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</si>
  <si>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</si>
  <si>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</si>
  <si>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</si>
  <si>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</si>
  <si>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</si>
  <si>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</si>
  <si>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</si>
  <si>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</si>
  <si>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</si>
  <si>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</si>
  <si>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</si>
  <si>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</si>
  <si>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</si>
  <si>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</si>
  <si>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</si>
  <si>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</si>
  <si>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</si>
  <si>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</si>
  <si>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</si>
  <si>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</si>
  <si>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</si>
  <si>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</si>
  <si>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</si>
  <si>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</si>
  <si>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</si>
  <si>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</si>
  <si>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</si>
  <si>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</si>
  <si>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</si>
  <si>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</si>
  <si>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</si>
  <si>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</si>
  <si>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</si>
  <si>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</si>
  <si>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</si>
  <si>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</si>
  <si>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</si>
  <si>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</si>
  <si>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</si>
  <si>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</si>
  <si>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</si>
  <si>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</si>
  <si>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</si>
  <si>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</si>
  <si>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</si>
  <si>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</si>
  <si>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</si>
  <si>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</si>
  <si>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</si>
  <si>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</si>
  <si>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</si>
  <si>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</si>
  <si>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</si>
  <si>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</si>
  <si>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</si>
  <si>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</si>
  <si>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</si>
  <si>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</si>
  <si>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</si>
  <si>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</si>
  <si>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</si>
  <si>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</si>
  <si>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</si>
  <si>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</si>
  <si>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</si>
  <si>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</si>
  <si>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</si>
  <si>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</si>
  <si>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</si>
  <si>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</si>
  <si>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</si>
  <si>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</si>
  <si>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</si>
  <si>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</si>
  <si>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</si>
  <si>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</si>
  <si>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</si>
  <si>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</si>
  <si>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</si>
  <si>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</si>
  <si>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</si>
  <si>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</si>
  <si>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</si>
  <si>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</si>
  <si>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</si>
  <si>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</si>
  <si>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</si>
  <si>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</si>
  <si>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</si>
  <si>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</si>
  <si>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</si>
  <si>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</si>
  <si>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</si>
  <si>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</si>
  <si>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</si>
  <si>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</si>
  <si>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</si>
  <si>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</si>
  <si>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</si>
  <si>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</si>
  <si>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</si>
  <si>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</si>
  <si>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</si>
  <si>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</si>
  <si>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</si>
  <si>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</si>
  <si>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</si>
  <si>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</si>
  <si>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</si>
  <si>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</si>
  <si>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</si>
  <si>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</si>
  <si>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</si>
  <si>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</si>
  <si>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</si>
  <si>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</si>
  <si>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</si>
  <si>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</si>
  <si>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</si>
  <si>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</si>
  <si>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</si>
  <si>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</si>
  <si>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</si>
  <si>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</si>
  <si>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</si>
  <si>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</si>
  <si>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</si>
  <si>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</si>
  <si>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</si>
  <si>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</si>
  <si>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</si>
  <si>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</si>
  <si>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</si>
  <si>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</si>
  <si>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</si>
  <si>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</si>
  <si>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</si>
  <si>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</si>
  <si>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</si>
  <si>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</si>
  <si>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</si>
  <si>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</si>
  <si>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</si>
  <si>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</si>
  <si>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</si>
  <si>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</si>
  <si>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</si>
  <si>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</si>
  <si>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</si>
  <si>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</si>
  <si>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</si>
  <si>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</si>
  <si>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</si>
  <si>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</si>
  <si>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</si>
  <si>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</si>
  <si>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</si>
  <si>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</si>
  <si>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</si>
  <si>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</si>
  <si>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</si>
  <si>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</si>
  <si>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</si>
  <si>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</si>
  <si>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</si>
  <si>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</si>
  <si>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</si>
  <si>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</si>
  <si>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</si>
  <si>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</si>
  <si>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</si>
  <si>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</si>
  <si>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</si>
  <si>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</si>
  <si>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</si>
  <si>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</si>
  <si>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</si>
  <si>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</si>
  <si>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</si>
  <si>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</si>
  <si>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</si>
  <si>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</si>
  <si>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</si>
  <si>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</si>
  <si>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</si>
  <si>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</si>
  <si>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</si>
  <si>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</si>
  <si>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</si>
  <si>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</si>
  <si>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</si>
  <si>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</si>
  <si>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</si>
  <si>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</si>
  <si>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</si>
  <si>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</si>
  <si>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</si>
  <si>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</si>
  <si>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</si>
  <si>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</si>
  <si>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</si>
  <si>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</si>
  <si>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</si>
  <si>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</si>
  <si>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</si>
  <si>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</si>
  <si>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</si>
  <si>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</si>
  <si>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</si>
  <si>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</si>
  <si>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</si>
  <si>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</si>
  <si>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</si>
  <si>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</si>
  <si>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</si>
  <si>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</si>
  <si>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</si>
  <si>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</si>
  <si>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</si>
  <si>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</si>
  <si>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</si>
  <si>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</si>
  <si>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</si>
  <si>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</si>
  <si>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</si>
  <si>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</si>
  <si>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</si>
  <si>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</si>
  <si>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</si>
  <si>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</si>
  <si>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</si>
  <si>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</si>
  <si>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</si>
  <si>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</si>
  <si>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</si>
  <si>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</si>
  <si>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</si>
  <si>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</si>
  <si>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</si>
  <si>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</si>
  <si>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</si>
  <si>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</si>
  <si>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</si>
  <si>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</si>
  <si>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</si>
  <si>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</si>
  <si>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</si>
  <si>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</si>
  <si>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</si>
  <si>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</si>
  <si>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</si>
  <si>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</si>
  <si>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</si>
  <si>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</si>
  <si>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</si>
  <si>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</si>
  <si>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</si>
  <si>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</si>
  <si>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</si>
  <si>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</si>
  <si>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</si>
  <si>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</si>
  <si>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</si>
  <si>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</si>
  <si>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</si>
  <si>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</si>
  <si>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</si>
  <si>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</si>
  <si>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</si>
  <si>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</si>
  <si>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</si>
  <si>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</si>
  <si>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</si>
  <si>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</si>
  <si>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</si>
  <si>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</si>
  <si>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</si>
  <si>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</si>
  <si>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</si>
  <si>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</si>
  <si>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</si>
  <si>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</si>
  <si>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</si>
  <si>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</si>
  <si>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</si>
  <si>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</si>
  <si>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</si>
  <si>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</si>
  <si>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</si>
  <si>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</si>
  <si>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</si>
  <si>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</si>
  <si>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</si>
  <si>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</si>
  <si>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</si>
  <si>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</si>
  <si>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</si>
  <si>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</si>
  <si>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</si>
  <si>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</si>
  <si>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</si>
  <si>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</si>
  <si>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</si>
  <si>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</si>
  <si>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</si>
  <si>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</si>
  <si>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</si>
  <si>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</si>
  <si>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</si>
  <si>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</si>
  <si>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</si>
  <si>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</si>
  <si>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</si>
  <si>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</si>
  <si>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</si>
  <si>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</si>
  <si>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</si>
  <si>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</si>
  <si>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</si>
  <si>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</si>
  <si>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</si>
  <si>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</si>
  <si>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</si>
  <si>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</si>
  <si>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</si>
  <si>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</si>
  <si>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</si>
  <si>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</si>
  <si>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</si>
  <si>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</si>
  <si>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</si>
  <si>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</si>
  <si>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</si>
  <si>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</si>
  <si>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</si>
  <si>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</si>
  <si>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</si>
  <si>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</si>
  <si>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</si>
  <si>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</si>
  <si>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</si>
  <si>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</si>
  <si>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</si>
  <si>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</si>
  <si>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</si>
  <si>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</si>
  <si>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</si>
  <si>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</si>
  <si>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</si>
  <si>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</si>
  <si>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</si>
  <si>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</si>
  <si>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</si>
  <si>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</si>
  <si>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</si>
  <si>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</si>
  <si>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</si>
  <si>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</si>
  <si>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</si>
  <si>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</si>
  <si>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</si>
  <si>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</si>
  <si>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</si>
  <si>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</si>
  <si>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</si>
  <si>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</si>
  <si>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</si>
  <si>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</si>
  <si>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</si>
  <si>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</si>
  <si>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</si>
  <si>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</si>
  <si>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</si>
  <si>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</si>
  <si>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</si>
  <si>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</si>
  <si>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</si>
  <si>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</si>
  <si>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</si>
  <si>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</si>
  <si>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</si>
  <si>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</si>
  <si>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</si>
  <si>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</si>
  <si>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</si>
  <si>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</si>
  <si>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</si>
  <si>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</si>
  <si>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</si>
  <si>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</si>
  <si>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</si>
  <si>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</si>
  <si>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</si>
  <si>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</si>
  <si>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</si>
  <si>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</si>
  <si>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</si>
  <si>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</si>
  <si>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</si>
  <si>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</si>
  <si>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</si>
  <si>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</si>
  <si>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</si>
  <si>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</si>
  <si>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</si>
  <si>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</si>
  <si>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</si>
  <si>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</si>
  <si>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</si>
  <si>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</si>
  <si>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</si>
  <si>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</si>
  <si>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</si>
  <si>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</si>
  <si>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</si>
  <si>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</si>
  <si>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</si>
  <si>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</si>
  <si>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</si>
  <si>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</si>
  <si>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</si>
  <si>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</si>
  <si>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</si>
  <si>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</si>
  <si>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</si>
  <si>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</si>
  <si>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</si>
  <si>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</si>
  <si>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</si>
  <si>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</si>
  <si>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</si>
  <si>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</si>
  <si>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</si>
  <si>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</si>
  <si>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</si>
  <si>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</si>
  <si>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</si>
  <si>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</si>
  <si>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</si>
  <si>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</si>
  <si>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</si>
  <si>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</si>
  <si>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</si>
  <si>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</si>
  <si>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</si>
  <si>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</si>
  <si>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</si>
  <si>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</si>
  <si>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</si>
  <si>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</si>
  <si>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</si>
  <si>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</si>
  <si>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</si>
  <si>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</si>
  <si>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</si>
  <si>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</si>
  <si>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</si>
  <si>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</si>
  <si>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</si>
  <si>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</si>
  <si>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</si>
  <si>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</si>
  <si>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</si>
  <si>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</si>
  <si>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</si>
  <si>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</si>
  <si>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</si>
  <si>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</si>
  <si>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</si>
  <si>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</si>
  <si>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</si>
  <si>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</si>
  <si>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</si>
  <si>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</si>
  <si>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</si>
  <si>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</si>
  <si>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</si>
  <si>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</si>
  <si>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</si>
  <si>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</si>
  <si>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</si>
  <si>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</si>
  <si>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</si>
  <si>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</si>
  <si>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</si>
  <si>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</si>
  <si>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</si>
  <si>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</si>
  <si>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</si>
  <si>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</si>
  <si>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</si>
  <si>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</si>
  <si>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</si>
  <si>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</si>
  <si>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</si>
  <si>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</si>
  <si>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</si>
  <si>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</si>
  <si>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</si>
  <si>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</si>
  <si>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</si>
  <si>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</si>
  <si>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</si>
  <si>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</si>
  <si>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</si>
  <si>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</si>
  <si>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</si>
  <si>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</si>
  <si>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</si>
  <si>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</si>
  <si>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</si>
  <si>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</si>
  <si>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</si>
  <si>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</si>
  <si>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</si>
  <si>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</si>
  <si>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</si>
  <si>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</si>
  <si>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</si>
  <si>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</si>
  <si>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</si>
  <si>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</si>
  <si>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</si>
  <si>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</si>
  <si>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</si>
  <si>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</si>
  <si>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</si>
  <si>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</si>
  <si>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</si>
  <si>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</si>
  <si>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</si>
  <si>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</si>
  <si>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</si>
  <si>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</si>
  <si>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</si>
  <si>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</si>
  <si>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</si>
  <si>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</si>
  <si>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</si>
  <si>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</si>
  <si>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</si>
  <si>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</si>
  <si>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</si>
  <si>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</si>
  <si>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</si>
  <si>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</si>
  <si>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</si>
  <si>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</si>
  <si>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</si>
  <si>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</si>
  <si>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</si>
  <si>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</si>
  <si>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</si>
  <si>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</si>
  <si>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</si>
  <si>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</si>
  <si>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</si>
  <si>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</si>
  <si>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</si>
  <si>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</si>
  <si>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</si>
  <si>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</si>
  <si>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</si>
  <si>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</si>
  <si>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</si>
  <si>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</si>
  <si>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</si>
  <si>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</si>
  <si>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</si>
  <si>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</si>
  <si>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</si>
  <si>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</si>
  <si>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</si>
  <si>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</si>
  <si>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</si>
  <si>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</si>
  <si>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</si>
  <si>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</si>
  <si>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</si>
  <si>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</si>
  <si>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</si>
  <si>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</si>
  <si>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</si>
  <si>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</si>
  <si>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</si>
  <si>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</si>
  <si>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</si>
  <si>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</si>
  <si>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</si>
  <si>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</si>
  <si>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</si>
  <si>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</si>
  <si>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</si>
  <si>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</si>
  <si>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</si>
  <si>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</si>
  <si>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</si>
  <si>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</si>
  <si>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</si>
  <si>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</si>
  <si>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</si>
  <si>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</si>
  <si>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</si>
  <si>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</si>
  <si>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</si>
  <si>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</si>
  <si>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</si>
  <si>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</si>
  <si>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</si>
  <si>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</si>
  <si>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</si>
  <si>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</si>
  <si>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</si>
  <si>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</si>
  <si>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</si>
  <si>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</si>
  <si>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</si>
  <si>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</si>
  <si>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</si>
  <si>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</si>
  <si>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</si>
  <si>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</si>
  <si>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</si>
  <si>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</si>
  <si>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</si>
  <si>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</si>
  <si>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</si>
  <si>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</si>
  <si>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</si>
  <si>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</si>
  <si>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</si>
  <si>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</si>
  <si>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</si>
  <si>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</si>
  <si>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</si>
  <si>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</si>
  <si>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</si>
  <si>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</si>
  <si>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</si>
  <si>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</si>
  <si>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</si>
  <si>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</si>
  <si>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</si>
  <si>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</si>
  <si>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</si>
  <si>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</si>
  <si>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</si>
  <si>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</si>
  <si>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</si>
  <si>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</si>
  <si>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</si>
  <si>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</si>
  <si>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</si>
  <si>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</si>
  <si>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</si>
  <si>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</si>
  <si>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</si>
  <si>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</si>
  <si>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</si>
  <si>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</si>
  <si>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</si>
  <si>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</si>
  <si>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</si>
  <si>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</si>
  <si>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</si>
  <si>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</si>
  <si>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</si>
  <si>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</si>
  <si>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</si>
  <si>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</si>
  <si>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</si>
  <si>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</si>
  <si>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</si>
  <si>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</si>
  <si>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</si>
  <si>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</si>
  <si>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</si>
  <si>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</si>
  <si>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</si>
  <si>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</si>
  <si>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</si>
  <si>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</si>
  <si>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</si>
  <si>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</si>
  <si>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</si>
  <si>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</si>
  <si>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</si>
  <si>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</si>
  <si>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</si>
  <si>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</si>
  <si>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</si>
  <si>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</si>
  <si>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</si>
  <si>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</si>
  <si>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</si>
  <si>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</si>
  <si>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</si>
  <si>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</si>
  <si>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</si>
  <si>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</si>
  <si>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</si>
  <si>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</si>
  <si>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</si>
  <si>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</si>
  <si>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</si>
  <si>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</si>
  <si>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</si>
  <si>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</si>
  <si>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</si>
  <si>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</si>
  <si>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</si>
  <si>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</si>
  <si>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</si>
  <si>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</si>
  <si>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</si>
  <si>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</si>
  <si>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</si>
  <si>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</si>
  <si>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</si>
  <si>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</si>
  <si>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</si>
  <si>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</si>
  <si>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</si>
  <si>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</si>
  <si>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</si>
  <si>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</si>
  <si>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</si>
  <si>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</si>
  <si>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</si>
  <si>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</si>
  <si>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</si>
  <si>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</si>
  <si>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</si>
  <si>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</si>
  <si>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</si>
  <si>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</si>
  <si>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</si>
  <si>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</si>
  <si>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</si>
  <si>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</si>
  <si>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</si>
  <si>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</si>
  <si>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</si>
  <si>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</si>
  <si>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</si>
  <si>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</si>
  <si>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</si>
  <si>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</si>
  <si>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</si>
  <si>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</si>
  <si>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</si>
  <si>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</si>
  <si>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</si>
  <si>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</si>
  <si>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</si>
  <si>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</si>
  <si>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</si>
  <si>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</si>
  <si>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</si>
  <si>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</si>
  <si>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</si>
  <si>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</si>
  <si>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</si>
  <si>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</si>
  <si>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</si>
  <si>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</si>
  <si>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</si>
  <si>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</si>
  <si>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</si>
  <si>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</si>
  <si>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</si>
  <si>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</si>
  <si>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</si>
  <si>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</si>
  <si>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</si>
  <si>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</si>
  <si>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</si>
  <si>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</si>
  <si>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</si>
  <si>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</si>
  <si>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</si>
  <si>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</si>
  <si>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</si>
  <si>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</si>
  <si>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</si>
  <si>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</si>
  <si>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</si>
  <si>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</si>
  <si>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</si>
  <si>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</si>
  <si>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</si>
  <si>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</si>
  <si>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</si>
  <si>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</si>
  <si>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</si>
  <si>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</si>
  <si>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</si>
  <si>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</si>
  <si>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</si>
  <si>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</si>
  <si>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</si>
  <si>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</si>
  <si>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</si>
  <si>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</si>
  <si>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</si>
  <si>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</si>
  <si>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</si>
  <si>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</si>
  <si>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</si>
  <si>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</si>
  <si>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</si>
  <si>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</si>
  <si>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</si>
  <si>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</si>
  <si>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</si>
  <si>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</si>
  <si>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</si>
  <si>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</si>
  <si>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</si>
  <si>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</si>
  <si>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</si>
  <si>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</si>
  <si>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</si>
  <si>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</si>
  <si>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</si>
  <si>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</si>
  <si>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</si>
  <si>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</si>
  <si>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</si>
  <si>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</si>
  <si>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</si>
  <si>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</si>
  <si>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</si>
  <si>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</si>
  <si>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</si>
  <si>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</si>
  <si>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</si>
  <si>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</si>
  <si>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</si>
  <si>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</si>
  <si>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</si>
  <si>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</si>
  <si>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</si>
  <si>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</si>
  <si>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</si>
  <si>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</si>
  <si>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</si>
  <si>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</si>
  <si>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</si>
  <si>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</si>
  <si>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</si>
  <si>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</si>
  <si>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</si>
  <si>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</si>
  <si>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</si>
  <si>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</si>
  <si>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</si>
  <si>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</si>
  <si>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</si>
  <si>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</si>
  <si>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</si>
  <si>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</si>
  <si>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</si>
  <si>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</si>
  <si>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</si>
  <si>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</si>
  <si>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</si>
  <si>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</si>
  <si>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</si>
  <si>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</si>
  <si>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</si>
  <si>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</si>
  <si>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</si>
  <si>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</si>
  <si>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</si>
  <si>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</si>
  <si>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</si>
  <si>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</si>
  <si>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</si>
  <si>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</si>
  <si>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</si>
  <si>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</si>
  <si>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</si>
  <si>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</si>
  <si>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</si>
  <si>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</si>
  <si>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</si>
  <si>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</si>
  <si>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</si>
  <si>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</si>
  <si>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</si>
  <si>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</si>
  <si>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</si>
  <si>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</si>
  <si>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</si>
  <si>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</si>
  <si>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</si>
  <si>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</si>
  <si>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</si>
  <si>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</si>
  <si>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</si>
  <si>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</si>
  <si>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</si>
  <si>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</si>
  <si>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</si>
  <si>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</si>
  <si>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</si>
  <si>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</si>
  <si>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</si>
  <si>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</si>
  <si>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</si>
  <si>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</si>
  <si>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</si>
  <si>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</si>
  <si>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</si>
  <si>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</si>
  <si>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</si>
  <si>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</si>
  <si>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</si>
  <si>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</si>
  <si>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</si>
  <si>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</si>
  <si>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</si>
  <si>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</si>
  <si>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</si>
  <si>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</si>
  <si>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</si>
  <si>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</si>
  <si>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</si>
  <si>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</si>
  <si>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</si>
  <si>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</si>
  <si>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</si>
  <si>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</si>
  <si>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</si>
  <si>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</si>
  <si>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</si>
  <si>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</si>
  <si>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</si>
  <si>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</si>
  <si>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</si>
  <si>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</si>
  <si>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</si>
  <si>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</si>
  <si>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</si>
  <si>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</si>
  <si>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</si>
  <si>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</si>
  <si>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</si>
  <si>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</si>
  <si>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</si>
  <si>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</si>
  <si>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</si>
  <si>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</si>
  <si>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</si>
  <si>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</si>
  <si>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</si>
  <si>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</si>
  <si>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</si>
  <si>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</si>
  <si>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</si>
  <si>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</si>
  <si>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</si>
  <si>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</si>
  <si>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</si>
  <si>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</si>
  <si>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</si>
  <si>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</si>
  <si>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</si>
  <si>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</si>
  <si>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</si>
  <si>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</si>
  <si>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</si>
  <si>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</si>
  <si>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</si>
  <si>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</si>
  <si>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</si>
  <si>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</si>
  <si>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</si>
  <si>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</si>
  <si>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</si>
  <si>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</si>
  <si>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</si>
  <si>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</si>
  <si>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</si>
  <si>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</si>
  <si>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</si>
  <si>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</si>
  <si>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</si>
  <si>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</si>
  <si>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</si>
  <si>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</si>
  <si>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</si>
  <si>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</si>
  <si>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</si>
  <si>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</si>
  <si>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</si>
  <si>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</si>
  <si>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</si>
  <si>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</si>
  <si>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</si>
  <si>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</si>
  <si>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</si>
  <si>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</si>
  <si>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</si>
  <si>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</si>
  <si>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</si>
  <si>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</si>
  <si>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</si>
  <si>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</si>
  <si>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</si>
  <si>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</si>
  <si>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</si>
  <si>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</si>
  <si>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</si>
  <si>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</si>
  <si>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</si>
  <si>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</si>
  <si>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</si>
  <si>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</si>
  <si>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</si>
  <si>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</si>
  <si>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</si>
  <si>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</si>
  <si>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</si>
  <si>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</si>
  <si>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</si>
  <si>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</si>
  <si>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</si>
  <si>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</si>
  <si>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</si>
  <si>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</si>
  <si>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</si>
  <si>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</si>
  <si>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</si>
  <si>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</si>
  <si>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</si>
  <si>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</si>
  <si>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</si>
  <si>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</si>
  <si>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</si>
  <si>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</si>
  <si>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</si>
  <si>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</si>
  <si>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</si>
  <si>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</si>
  <si>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</si>
  <si>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</si>
  <si>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</si>
  <si>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</si>
  <si>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</si>
  <si>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</si>
  <si>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</si>
  <si>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</si>
  <si>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</si>
  <si>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</si>
  <si>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</si>
  <si>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</si>
  <si>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</si>
  <si>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</si>
  <si>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</si>
  <si>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</si>
  <si>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</si>
  <si>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</si>
  <si>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</si>
  <si>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</si>
  <si>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</si>
  <si>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</si>
  <si>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</si>
  <si>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</si>
  <si>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</si>
  <si>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</si>
  <si>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</si>
  <si>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</si>
  <si>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</si>
  <si>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</si>
  <si>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</si>
  <si>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</si>
  <si>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</si>
  <si>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</si>
  <si>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</si>
  <si>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</si>
  <si>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</si>
  <si>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</si>
  <si>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</si>
  <si>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</si>
  <si>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</si>
  <si>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</si>
  <si>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</si>
  <si>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</si>
  <si>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</si>
  <si>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</si>
  <si>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</si>
  <si>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</si>
  <si>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</si>
  <si>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</si>
  <si>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</si>
  <si>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</si>
  <si>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</si>
  <si>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</si>
  <si>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</si>
  <si>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</si>
  <si>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</si>
  <si>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</si>
  <si>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</si>
  <si>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</si>
  <si>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</si>
  <si>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</si>
  <si>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</si>
  <si>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</si>
  <si>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</si>
  <si>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</si>
  <si>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</si>
  <si>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</si>
  <si>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</si>
  <si>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</si>
  <si>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</si>
  <si>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</si>
  <si>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</si>
  <si>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</si>
  <si>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</si>
  <si>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</si>
  <si>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</si>
  <si>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</si>
  <si>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</si>
  <si>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</si>
  <si>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</si>
  <si>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</si>
  <si>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</si>
  <si>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</si>
  <si>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</si>
  <si>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</si>
  <si>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</si>
  <si>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</si>
  <si>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</si>
  <si>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</si>
  <si>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</si>
  <si>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</si>
  <si>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</si>
  <si>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</si>
  <si>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</si>
  <si>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</si>
  <si>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</si>
  <si>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</si>
  <si>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</si>
  <si>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</si>
  <si>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</si>
  <si>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</si>
  <si>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</si>
  <si>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</si>
  <si>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</si>
  <si>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</si>
  <si>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</si>
  <si>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</si>
  <si>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</si>
  <si>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</si>
  <si>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</si>
  <si>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</si>
  <si>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</si>
  <si>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</si>
  <si>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</si>
  <si>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</si>
  <si>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</si>
  <si>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</si>
  <si>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</si>
  <si>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</si>
  <si>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</si>
  <si>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</si>
  <si>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</si>
  <si>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</si>
  <si>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</si>
  <si>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</si>
  <si>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</si>
  <si>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</si>
  <si>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</si>
  <si>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</si>
  <si>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</si>
  <si>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</si>
  <si>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</si>
  <si>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</si>
  <si>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</si>
  <si>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</si>
  <si>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</si>
  <si>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</si>
  <si>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</si>
  <si>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</si>
  <si>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</si>
  <si>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</si>
  <si>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</si>
  <si>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</si>
  <si>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</si>
  <si>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</si>
  <si>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</si>
  <si>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</si>
  <si>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</si>
  <si>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</si>
  <si>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</si>
  <si>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</si>
  <si>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</si>
  <si>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</si>
  <si>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</si>
  <si>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</si>
  <si>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</si>
  <si>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</si>
  <si>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</si>
  <si>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</si>
  <si>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</si>
  <si>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</si>
  <si>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</si>
  <si>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</si>
  <si>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</si>
  <si>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</si>
  <si>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</si>
  <si>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</si>
  <si>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</si>
  <si>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</si>
  <si>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</si>
  <si>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</si>
  <si>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</si>
  <si>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</si>
  <si>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</si>
  <si>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</si>
  <si>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</si>
  <si>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</si>
  <si>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</si>
  <si>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</si>
  <si>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</si>
  <si>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</si>
  <si>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</si>
  <si>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</si>
  <si>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</si>
  <si>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</si>
  <si>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</si>
  <si>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</si>
  <si>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</si>
  <si>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</si>
  <si>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</si>
  <si>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</si>
  <si>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</si>
  <si>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</si>
  <si>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</si>
  <si>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</si>
  <si>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</si>
  <si>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</si>
  <si>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</si>
  <si>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</si>
  <si>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</si>
  <si>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</si>
  <si>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</si>
  <si>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</si>
  <si>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</si>
  <si>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</si>
  <si>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</si>
  <si>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</si>
  <si>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</si>
  <si>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</si>
  <si>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</si>
  <si>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</si>
  <si>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</si>
  <si>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</si>
  <si>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</si>
  <si>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</si>
  <si>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</si>
  <si>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</si>
  <si>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</si>
  <si>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</si>
  <si>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</si>
  <si>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</si>
  <si>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</si>
  <si>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</si>
  <si>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</si>
  <si>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</si>
  <si>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</si>
  <si>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</si>
  <si>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</si>
  <si>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</si>
  <si>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</si>
  <si>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</si>
  <si>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</si>
  <si>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</si>
  <si>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</si>
  <si>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</si>
  <si>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</si>
  <si>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</si>
  <si>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</si>
  <si>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</si>
  <si>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</si>
  <si>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</si>
  <si>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</si>
  <si>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</si>
  <si>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</si>
  <si>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</si>
  <si>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</si>
  <si>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</si>
  <si>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</si>
  <si>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</si>
  <si>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</si>
  <si>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</si>
  <si>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</si>
  <si>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</si>
  <si>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</si>
  <si>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</si>
  <si>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</si>
  <si>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</si>
  <si>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</si>
  <si>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</si>
  <si>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</si>
  <si>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</si>
  <si>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</si>
  <si>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</si>
  <si>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</si>
  <si>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</si>
  <si>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</si>
  <si>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</si>
  <si>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</si>
  <si>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</si>
  <si>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</si>
  <si>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</si>
  <si>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</si>
  <si>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</si>
  <si>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</si>
  <si>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</si>
  <si>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</si>
  <si>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</si>
  <si>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</si>
  <si>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</si>
  <si>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</si>
  <si>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</si>
  <si>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</si>
  <si>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</si>
  <si>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</si>
  <si>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</si>
  <si>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</si>
  <si>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</si>
  <si>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</si>
  <si>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</si>
  <si>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</si>
  <si>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</si>
  <si>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</si>
  <si>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</si>
  <si>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</si>
  <si>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</si>
  <si>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</si>
  <si>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</si>
  <si>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</si>
  <si>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</si>
  <si>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</si>
  <si>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</si>
  <si>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</si>
  <si>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</si>
  <si>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</si>
  <si>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</si>
  <si>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</si>
  <si>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</si>
  <si>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</si>
  <si>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</si>
  <si>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</si>
  <si>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</si>
  <si>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</si>
  <si>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</si>
  <si>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</si>
  <si>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</si>
  <si>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</si>
  <si>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</si>
  <si>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</si>
  <si>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</si>
  <si>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</si>
  <si>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</si>
  <si>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</si>
  <si>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</si>
  <si>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</si>
  <si>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</si>
  <si>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</si>
  <si>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</si>
  <si>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</si>
  <si>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</si>
  <si>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</si>
  <si>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</si>
  <si>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</si>
  <si>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</si>
  <si>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</si>
  <si>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</si>
  <si>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</si>
  <si>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</si>
  <si>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</si>
  <si>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</si>
  <si>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</si>
  <si>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</si>
  <si>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</si>
  <si>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</si>
  <si>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</si>
  <si>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</si>
  <si>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</si>
  <si>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</si>
  <si>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</si>
  <si>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</si>
  <si>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</si>
  <si>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</si>
  <si>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</si>
  <si>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</si>
  <si>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</si>
  <si>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</si>
  <si>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</si>
  <si>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</si>
  <si>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</si>
  <si>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</si>
  <si>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</si>
  <si>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</si>
  <si>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</si>
  <si>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</si>
  <si>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</si>
  <si>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</si>
  <si>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</si>
  <si>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</si>
  <si>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</si>
  <si>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</si>
  <si>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</si>
  <si>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</si>
  <si>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</si>
  <si>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</si>
  <si>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</si>
  <si>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</si>
  <si>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</si>
  <si>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</si>
  <si>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</si>
  <si>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</si>
  <si>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</si>
  <si>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</si>
  <si>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</si>
  <si>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</si>
  <si>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</si>
  <si>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</si>
  <si>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</si>
  <si>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</si>
  <si>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</si>
  <si>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</si>
  <si>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</si>
  <si>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</si>
  <si>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</si>
  <si>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</si>
  <si>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</si>
  <si>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</si>
  <si>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</si>
  <si>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</si>
  <si>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</si>
  <si>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</si>
  <si>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</si>
  <si>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</si>
  <si>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</si>
  <si>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</si>
  <si>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</si>
  <si>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</si>
  <si>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</si>
  <si>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</si>
  <si>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</si>
  <si>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</si>
  <si>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</si>
  <si>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</si>
  <si>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</si>
  <si>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</si>
  <si>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</si>
  <si>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</si>
  <si>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</si>
  <si>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</si>
  <si>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</si>
  <si>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</si>
  <si>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</si>
  <si>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</si>
  <si>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</si>
  <si>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</si>
  <si>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</si>
  <si>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</si>
  <si>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</si>
  <si>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</si>
  <si>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</si>
  <si>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</si>
  <si>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</si>
  <si>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</si>
  <si>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</si>
  <si>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</si>
  <si>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</si>
  <si>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</si>
  <si>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</si>
  <si>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</si>
  <si>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</si>
  <si>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</si>
  <si>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</si>
  <si>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</si>
  <si>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</si>
  <si>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</si>
  <si>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</si>
  <si>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</si>
  <si>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</si>
  <si>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</si>
  <si>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</si>
  <si>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</si>
  <si>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</si>
  <si>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</si>
  <si>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</si>
  <si>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</si>
  <si>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</si>
  <si>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</si>
  <si>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</si>
  <si>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</si>
  <si>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</si>
  <si>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</si>
  <si>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</si>
  <si>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</si>
  <si>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</si>
  <si>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</si>
  <si>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</si>
  <si>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</si>
  <si>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</si>
  <si>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</si>
  <si>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</si>
  <si>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</si>
  <si>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</si>
  <si>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</si>
  <si>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</si>
  <si>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</si>
  <si>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</si>
  <si>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</si>
  <si>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</si>
  <si>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</si>
  <si>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</si>
  <si>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</si>
  <si>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</si>
  <si>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</si>
  <si>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</si>
  <si>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</si>
  <si>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</si>
  <si>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</si>
  <si>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</si>
  <si>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</si>
  <si>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</si>
  <si>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</si>
  <si>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</si>
  <si>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</si>
  <si>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</si>
  <si>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</si>
  <si>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</si>
  <si>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</si>
  <si>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</si>
  <si>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</si>
  <si>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</si>
  <si>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</si>
  <si>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</si>
  <si>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</si>
  <si>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</si>
  <si>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</si>
  <si>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</si>
  <si>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</si>
  <si>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</si>
  <si>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</si>
  <si>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</si>
  <si>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</si>
  <si>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</si>
  <si>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</si>
  <si>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</si>
  <si>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</si>
  <si>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</si>
  <si>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</si>
  <si>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</si>
  <si>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</si>
  <si>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</si>
  <si>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</si>
  <si>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</si>
  <si>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</si>
  <si>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</si>
  <si>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</si>
  <si>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</si>
  <si>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</si>
  <si>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</si>
  <si>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</si>
  <si>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</si>
  <si>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</si>
  <si>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</si>
  <si>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</si>
  <si>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</si>
  <si>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</si>
  <si>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</si>
  <si>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</si>
  <si>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</si>
  <si>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</si>
  <si>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</si>
  <si>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</si>
  <si>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</si>
  <si>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</si>
  <si>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</si>
  <si>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</si>
  <si>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</si>
  <si>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</si>
  <si>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</si>
  <si>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</si>
  <si>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</si>
  <si>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</si>
  <si>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</si>
  <si>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</si>
  <si>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</si>
  <si>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</si>
  <si>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</si>
  <si>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</si>
  <si>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</si>
  <si>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</si>
  <si>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</si>
  <si>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</si>
  <si>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</si>
  <si>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</si>
  <si>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</si>
  <si>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</si>
  <si>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</si>
  <si>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</si>
  <si>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</si>
  <si>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</si>
  <si>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</si>
  <si>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</si>
  <si>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</si>
  <si>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</si>
  <si>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</si>
  <si>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</si>
  <si>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</si>
  <si>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</si>
  <si>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</si>
  <si>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</si>
  <si>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</si>
  <si>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</si>
  <si>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</si>
  <si>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</si>
  <si>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</si>
  <si>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</si>
  <si>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</si>
  <si>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</si>
  <si>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</si>
  <si>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</si>
  <si>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</si>
  <si>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</si>
  <si>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</si>
  <si>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</si>
  <si>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</si>
  <si>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</si>
  <si>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</si>
  <si>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</si>
  <si>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</si>
  <si>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</si>
  <si>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</si>
  <si>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</si>
  <si>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</si>
  <si>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</si>
  <si>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</si>
  <si>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</si>
  <si>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</si>
  <si>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</si>
  <si>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</si>
  <si>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</si>
  <si>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</si>
  <si>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</si>
  <si>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</si>
  <si>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</si>
  <si>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</si>
  <si>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</si>
  <si>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</si>
  <si>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</si>
  <si>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</si>
  <si>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</si>
  <si>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</si>
  <si>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</si>
  <si>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</si>
  <si>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</si>
  <si>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</si>
  <si>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</si>
  <si>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</si>
  <si>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</si>
  <si>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</si>
  <si>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</si>
  <si>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</si>
  <si>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</si>
  <si>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</si>
  <si>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</si>
  <si>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</si>
  <si>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</si>
  <si>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</si>
  <si>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</si>
  <si>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</si>
  <si>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</si>
  <si>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</si>
  <si>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</si>
  <si>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</si>
  <si>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</si>
  <si>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</si>
  <si>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</si>
  <si>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</si>
  <si>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</si>
  <si>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</si>
  <si>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</si>
  <si>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</si>
  <si>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</si>
  <si>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</si>
  <si>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</si>
  <si>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</si>
  <si>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</si>
  <si>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</si>
  <si>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</si>
  <si>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</si>
  <si>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</si>
  <si>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</si>
  <si>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</si>
  <si>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</si>
  <si>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</si>
  <si>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</si>
  <si>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</si>
  <si>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</si>
  <si>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</si>
  <si>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</si>
  <si>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</si>
  <si>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</si>
  <si>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</si>
  <si>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</si>
  <si>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</si>
  <si>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</si>
  <si>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</si>
  <si>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</si>
  <si>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</si>
  <si>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</si>
  <si>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</si>
  <si>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</si>
  <si>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</si>
  <si>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</si>
  <si>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</si>
  <si>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</si>
  <si>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</si>
  <si>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</si>
  <si>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</si>
  <si>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</si>
  <si>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</si>
  <si>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</si>
  <si>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</si>
  <si>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</si>
  <si>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</si>
  <si>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</si>
  <si>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</si>
  <si>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</si>
  <si>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</si>
  <si>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</si>
  <si>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</si>
  <si>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</si>
  <si>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</si>
  <si>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</si>
  <si>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</si>
  <si>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</si>
  <si>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</si>
  <si>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</si>
  <si>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</si>
  <si>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</si>
  <si>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</si>
  <si>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</si>
  <si>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</si>
  <si>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</si>
  <si>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</si>
  <si>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</si>
  <si>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</si>
  <si>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</si>
  <si>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</si>
  <si>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</si>
  <si>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</si>
  <si>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</si>
  <si>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</si>
  <si>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</si>
  <si>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</si>
  <si>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</si>
  <si>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</si>
  <si>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</si>
  <si>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</si>
  <si>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</si>
  <si>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</si>
  <si>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</si>
  <si>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</si>
  <si>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</si>
  <si>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</si>
  <si>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</si>
  <si>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</si>
  <si>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</si>
  <si>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</si>
  <si>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</si>
  <si>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</si>
  <si>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</si>
  <si>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</si>
  <si>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</si>
  <si>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</si>
  <si>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</si>
  <si>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</si>
  <si>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</si>
  <si>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</si>
  <si>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</si>
  <si>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</si>
  <si>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</si>
  <si>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</si>
  <si>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</si>
  <si>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</si>
  <si>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</si>
  <si>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</si>
  <si>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</si>
  <si>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</si>
  <si>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</si>
  <si>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</si>
  <si>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</si>
  <si>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</si>
  <si>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</si>
  <si>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</si>
  <si>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</si>
  <si>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</si>
  <si>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</si>
  <si>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</si>
  <si>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</si>
  <si>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</si>
  <si>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</si>
  <si>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</si>
  <si>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</si>
  <si>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</si>
  <si>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</si>
  <si>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</si>
  <si>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</si>
  <si>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</si>
  <si>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</si>
  <si>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</si>
  <si>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</si>
  <si>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</si>
  <si>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</si>
  <si>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</si>
  <si>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</si>
  <si>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</si>
  <si>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</si>
  <si>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</si>
  <si>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</si>
  <si>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</si>
  <si>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</si>
  <si>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</si>
  <si>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</si>
  <si>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</si>
  <si>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</si>
  <si>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</si>
  <si>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</si>
  <si>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</si>
  <si>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</si>
  <si>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</si>
  <si>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</si>
  <si>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</si>
  <si>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</si>
  <si>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</si>
  <si>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</si>
  <si>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</si>
  <si>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</si>
  <si>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</si>
  <si>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</si>
  <si>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</si>
  <si>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</si>
  <si>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</si>
  <si>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</si>
  <si>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</si>
  <si>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</si>
  <si>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</si>
  <si>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</si>
  <si>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</si>
  <si>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</si>
  <si>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</si>
  <si>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</si>
  <si>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</si>
  <si>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</si>
  <si>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</si>
  <si>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</si>
  <si>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</si>
  <si>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</si>
  <si>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</si>
  <si>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</si>
  <si>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</si>
  <si>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</si>
  <si>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</si>
  <si>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</si>
  <si>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</si>
  <si>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</si>
  <si>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</si>
  <si>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</si>
  <si>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</si>
  <si>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</si>
  <si>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</si>
  <si>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</si>
  <si>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</si>
  <si>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</si>
  <si>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</si>
  <si>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</si>
  <si>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</si>
  <si>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</si>
  <si>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</si>
  <si>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</si>
  <si>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</si>
  <si>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</si>
  <si>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</si>
  <si>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</si>
  <si>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</si>
  <si>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</si>
  <si>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</si>
  <si>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</si>
  <si>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</si>
  <si>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</si>
  <si>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</si>
  <si>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</si>
  <si>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</si>
  <si>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</si>
  <si>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</si>
  <si>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</si>
  <si>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</si>
  <si>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</si>
  <si>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</si>
  <si>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</si>
  <si>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</si>
  <si>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</si>
  <si>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</si>
  <si>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</si>
  <si>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</si>
  <si>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</si>
  <si>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</si>
  <si>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</si>
  <si>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</si>
  <si>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</si>
  <si>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</si>
  <si>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</si>
  <si>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</si>
  <si>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</si>
  <si>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</si>
  <si>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</si>
  <si>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</si>
  <si>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</si>
  <si>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</si>
  <si>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</si>
  <si>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</si>
  <si>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</si>
  <si>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</si>
  <si>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</si>
  <si>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</si>
  <si>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</si>
  <si>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</si>
  <si>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</si>
  <si>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</si>
  <si>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</si>
  <si>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</si>
  <si>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</si>
  <si>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</si>
  <si>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</si>
  <si>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</si>
  <si>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</si>
  <si>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</si>
  <si>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</si>
  <si>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</si>
  <si>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</si>
  <si>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</si>
  <si>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</si>
  <si>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</si>
  <si>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</si>
  <si>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</si>
  <si>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</si>
  <si>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</si>
  <si>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</si>
  <si>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</si>
  <si>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</si>
  <si>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</si>
  <si>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</si>
  <si>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</si>
  <si>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</si>
  <si>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</si>
  <si>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</si>
  <si>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</si>
  <si>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</si>
  <si>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</si>
  <si>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</si>
  <si>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</si>
  <si>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</si>
  <si>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</si>
  <si>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</si>
  <si>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</si>
  <si>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</si>
  <si>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</si>
  <si>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</si>
  <si>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</si>
  <si>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</si>
  <si>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</si>
  <si>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</si>
  <si>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</si>
  <si>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</si>
  <si>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</si>
  <si>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</si>
  <si>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</si>
  <si>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</si>
  <si>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</si>
  <si>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</si>
  <si>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</si>
  <si>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</si>
  <si>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</si>
  <si>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</si>
  <si>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</si>
  <si>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</si>
  <si>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</si>
  <si>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</si>
  <si>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</si>
  <si>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</si>
  <si>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</si>
  <si>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</si>
  <si>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</si>
  <si>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</si>
  <si>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</si>
  <si>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</si>
  <si>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</si>
  <si>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</si>
  <si>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</si>
  <si>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</si>
  <si>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</si>
  <si>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</si>
  <si>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</si>
  <si>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</si>
  <si>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</si>
  <si>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</si>
  <si>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</si>
  <si>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</si>
  <si>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</si>
  <si>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</si>
  <si>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</si>
  <si>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</si>
  <si>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</si>
  <si>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</si>
  <si>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</si>
  <si>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</si>
  <si>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</si>
  <si>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</si>
  <si>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</si>
  <si>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</si>
  <si>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</si>
  <si>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</si>
  <si>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</si>
  <si>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</si>
  <si>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</si>
  <si>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</si>
  <si>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</si>
  <si>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</si>
  <si>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</si>
  <si>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</si>
  <si>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</si>
  <si>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</si>
  <si>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</si>
  <si>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</si>
  <si>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</si>
  <si>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</si>
  <si>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</si>
  <si>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</si>
  <si>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</si>
  <si>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</si>
  <si>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</si>
  <si>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</si>
  <si>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</si>
  <si>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</si>
  <si>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</si>
  <si>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</si>
  <si>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</si>
  <si>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</si>
  <si>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</si>
  <si>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</si>
  <si>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</si>
  <si>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</si>
  <si>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</si>
  <si>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</si>
  <si>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</si>
  <si>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</si>
  <si>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</si>
  <si>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</si>
  <si>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</si>
  <si>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</si>
  <si>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</si>
  <si>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</si>
  <si>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</si>
  <si>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</si>
  <si>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</si>
  <si>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</si>
  <si>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</si>
  <si>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</si>
  <si>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</si>
  <si>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</si>
  <si>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</si>
  <si>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</si>
  <si>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</si>
  <si>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</si>
  <si>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</si>
  <si>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</si>
  <si>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</si>
  <si>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</si>
  <si>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</si>
  <si>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</si>
  <si>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</si>
  <si>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</si>
  <si>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</si>
  <si>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</si>
  <si>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</si>
  <si>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</si>
  <si>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</si>
  <si>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</si>
  <si>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</si>
  <si>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</si>
  <si>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</si>
  <si>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</si>
  <si>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</si>
  <si>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</si>
  <si>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</si>
  <si>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</si>
  <si>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</si>
  <si>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</si>
  <si>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</si>
  <si>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</si>
  <si>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</si>
  <si>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</si>
  <si>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</si>
  <si>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</si>
  <si>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</si>
  <si>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</si>
  <si>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</si>
  <si>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</si>
  <si>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</si>
  <si>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</si>
  <si>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</si>
  <si>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</si>
  <si>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</si>
  <si>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</si>
  <si>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</si>
  <si>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</si>
  <si>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</si>
  <si>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</si>
  <si>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</si>
  <si>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</si>
  <si>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</si>
  <si>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</si>
  <si>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</si>
  <si>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</si>
  <si>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</si>
  <si>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</si>
  <si>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</si>
  <si>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</si>
  <si>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</si>
  <si>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</si>
  <si>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</si>
  <si>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</si>
  <si>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</si>
  <si>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</si>
  <si>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</si>
  <si>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</si>
  <si>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</si>
  <si>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</si>
  <si>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</si>
  <si>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</si>
  <si>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</si>
  <si>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</si>
  <si>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</si>
  <si>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</si>
  <si>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</si>
  <si>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</si>
  <si>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</si>
  <si>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</si>
  <si>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</si>
  <si>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</si>
  <si>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</si>
  <si>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</si>
  <si>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</si>
  <si>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</si>
  <si>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</si>
  <si>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</si>
  <si>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</si>
  <si>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</si>
  <si>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</si>
  <si>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</si>
  <si>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</si>
  <si>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</si>
  <si>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</si>
  <si>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</si>
  <si>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</si>
  <si>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</si>
  <si>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</si>
  <si>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</si>
  <si>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</si>
  <si>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</si>
  <si>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</si>
  <si>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</si>
  <si>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</si>
  <si>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</si>
  <si>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</si>
  <si>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</si>
  <si>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</si>
  <si>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</si>
  <si>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</si>
  <si>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</si>
  <si>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</si>
  <si>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</si>
  <si>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</si>
  <si>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</si>
  <si>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</si>
  <si>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</si>
  <si>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</si>
  <si>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</si>
  <si>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</si>
  <si>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</si>
  <si>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</si>
  <si>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</si>
  <si>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</si>
  <si>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</si>
  <si>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</si>
  <si>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</si>
  <si>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</si>
  <si>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</si>
  <si>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</si>
  <si>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</si>
  <si>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</si>
  <si>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</si>
  <si>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</si>
  <si>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</si>
  <si>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</si>
  <si>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</si>
  <si>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</si>
  <si>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</si>
  <si>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</si>
  <si>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</si>
  <si>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</si>
  <si>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</si>
  <si>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</si>
  <si>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</si>
  <si>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</si>
  <si>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</si>
  <si>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</si>
  <si>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</si>
  <si>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</si>
  <si>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</si>
  <si>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</si>
  <si>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</si>
  <si>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</si>
  <si>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</si>
  <si>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</si>
  <si>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</si>
  <si>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</si>
  <si>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</si>
  <si>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</si>
  <si>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</si>
  <si>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</si>
  <si>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</si>
  <si>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</si>
  <si>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</si>
  <si>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</si>
  <si>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</si>
  <si>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</si>
  <si>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</si>
  <si>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</si>
  <si>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</si>
  <si>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</si>
  <si>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</si>
  <si>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</si>
  <si>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</si>
  <si>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</si>
  <si>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</si>
  <si>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</si>
  <si>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</si>
  <si>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</si>
  <si>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</si>
  <si>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</si>
  <si>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</si>
  <si>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</si>
  <si>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</si>
  <si>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</si>
  <si>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</si>
  <si>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</si>
  <si>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</si>
  <si>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</si>
  <si>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</si>
  <si>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</si>
  <si>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</si>
  <si>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</si>
  <si>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</si>
  <si>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</si>
  <si>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</si>
  <si>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</si>
  <si>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</si>
  <si>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</si>
  <si>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</si>
  <si>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</si>
  <si>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</si>
  <si>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</si>
  <si>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</si>
  <si>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</si>
  <si>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</si>
  <si>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</si>
  <si>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</si>
  <si>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</si>
  <si>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</si>
  <si>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</si>
  <si>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</si>
  <si>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</si>
  <si>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</si>
  <si>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</si>
  <si>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</si>
  <si>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</si>
  <si>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</si>
  <si>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</si>
  <si>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</si>
  <si>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</si>
  <si>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</si>
  <si>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</si>
  <si>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</si>
  <si>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</si>
  <si>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</si>
  <si>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</si>
  <si>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</si>
  <si>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</si>
  <si>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</si>
  <si>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</si>
  <si>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</si>
  <si>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</si>
  <si>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</si>
  <si>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</si>
  <si>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</si>
  <si>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</si>
  <si>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</si>
  <si>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</si>
  <si>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</si>
  <si>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</si>
  <si>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</si>
  <si>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</si>
  <si>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</si>
  <si>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</si>
  <si>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</si>
  <si>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</si>
  <si>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</si>
  <si>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</si>
  <si>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</si>
  <si>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</si>
  <si>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</si>
  <si>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</si>
  <si>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</si>
  <si>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</si>
  <si>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</si>
  <si>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</si>
  <si>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</si>
  <si>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</si>
  <si>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</si>
  <si>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</si>
  <si>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</si>
  <si>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</si>
  <si>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</si>
  <si>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</si>
  <si>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</si>
  <si>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</si>
  <si>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</si>
  <si>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</si>
  <si>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</si>
  <si>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</si>
  <si>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</si>
  <si>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</si>
  <si>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</si>
  <si>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</si>
  <si>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</si>
  <si>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</si>
  <si>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</si>
  <si>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</si>
  <si>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</si>
  <si>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</si>
  <si>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</si>
  <si>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</si>
  <si>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</si>
  <si>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</si>
  <si>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</si>
  <si>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</si>
  <si>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</si>
  <si>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</si>
  <si>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</si>
  <si>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</si>
  <si>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</si>
  <si>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</si>
  <si>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</si>
  <si>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</si>
  <si>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</si>
  <si>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</si>
  <si>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</si>
  <si>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</si>
  <si>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</si>
  <si>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</si>
  <si>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</si>
  <si>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</si>
  <si>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</si>
  <si>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</si>
  <si>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</si>
  <si>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</si>
  <si>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</si>
  <si>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</si>
  <si>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</si>
  <si>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</si>
  <si>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</si>
  <si>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</si>
  <si>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</si>
  <si>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</si>
  <si>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</si>
  <si>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</si>
  <si>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</si>
  <si>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</si>
  <si>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</si>
  <si>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</si>
  <si>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</si>
  <si>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</si>
  <si>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</si>
  <si>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</si>
  <si>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</si>
  <si>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</si>
  <si>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</si>
  <si>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</si>
  <si>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</si>
  <si>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</si>
  <si>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</si>
  <si>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</si>
  <si>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</si>
  <si>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</si>
  <si>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</si>
  <si>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</si>
  <si>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</si>
  <si>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</si>
  <si>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</si>
  <si>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</si>
  <si>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</si>
  <si>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</si>
  <si>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</si>
  <si>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</si>
  <si>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</si>
  <si>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</si>
  <si>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</si>
  <si>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</si>
  <si>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</si>
  <si>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</si>
  <si>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</si>
  <si>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</si>
  <si>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</si>
  <si>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</si>
  <si>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</si>
  <si>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</si>
  <si>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</si>
  <si>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</si>
  <si>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</si>
  <si>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</si>
  <si>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</si>
  <si>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</si>
  <si>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</si>
  <si>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</si>
  <si>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</si>
  <si>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</si>
  <si>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</si>
  <si>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</si>
  <si>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</si>
  <si>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</si>
  <si>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</si>
  <si>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</si>
  <si>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</si>
  <si>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</si>
  <si>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</si>
  <si>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</si>
  <si>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</si>
  <si>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</si>
  <si>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</si>
  <si>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</si>
  <si>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</si>
  <si>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</si>
  <si>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</si>
  <si>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</si>
  <si>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</si>
  <si>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</si>
  <si>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</si>
  <si>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</si>
  <si>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</si>
  <si>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</si>
  <si>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</si>
  <si>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</si>
  <si>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</si>
  <si>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</si>
  <si>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</si>
  <si>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</si>
  <si>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</si>
  <si>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</si>
  <si>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</si>
  <si>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</si>
  <si>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</si>
  <si>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</si>
  <si>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</si>
  <si>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</si>
  <si>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</si>
  <si>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</si>
  <si>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</si>
  <si>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</si>
  <si>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</si>
  <si>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</si>
  <si>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</si>
  <si>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</si>
  <si>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</si>
  <si>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</si>
  <si>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</si>
  <si>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</si>
  <si>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</si>
  <si>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</si>
  <si>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</si>
  <si>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</si>
  <si>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</si>
  <si>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</si>
  <si>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</si>
  <si>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</si>
  <si>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</si>
  <si>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</si>
  <si>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</si>
  <si>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</si>
  <si>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</si>
  <si>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</si>
  <si>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</si>
  <si>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</si>
  <si>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</si>
  <si>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</si>
  <si>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</si>
  <si>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</si>
  <si>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</si>
  <si>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</si>
  <si>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</si>
  <si>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</si>
  <si>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</si>
  <si>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</si>
  <si>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</si>
  <si>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</si>
  <si>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</si>
  <si>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</si>
  <si>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</si>
  <si>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</si>
  <si>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</si>
  <si>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</si>
  <si>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</si>
  <si>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</si>
  <si>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</si>
  <si>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</si>
  <si>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</si>
  <si>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</si>
  <si>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</si>
  <si>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</si>
  <si>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</si>
  <si>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</si>
  <si>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</si>
  <si>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</si>
  <si>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</si>
  <si>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</si>
  <si>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</si>
  <si>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</si>
  <si>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</si>
  <si>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</si>
  <si>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</si>
  <si>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</si>
  <si>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</si>
  <si>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</si>
  <si>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</si>
  <si>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</si>
  <si>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</si>
  <si>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</si>
  <si>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</si>
  <si>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</si>
  <si>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</si>
  <si>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</si>
  <si>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</si>
  <si>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</si>
  <si>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</si>
  <si>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</si>
  <si>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</si>
  <si>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</si>
  <si>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</si>
  <si>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</si>
  <si>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</si>
  <si>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</si>
  <si>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</si>
  <si>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</si>
  <si>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</si>
  <si>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</si>
  <si>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</si>
  <si>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</si>
  <si>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</si>
  <si>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</si>
  <si>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</si>
  <si>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</si>
  <si>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</si>
  <si>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</si>
  <si>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</si>
  <si>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</si>
  <si>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</si>
  <si>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</si>
  <si>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</si>
  <si>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</si>
  <si>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</si>
  <si>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</si>
  <si>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</si>
  <si>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</si>
  <si>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</si>
  <si>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</si>
  <si>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</si>
  <si>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</si>
  <si>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</si>
  <si>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</si>
  <si>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</si>
  <si>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</si>
  <si>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</si>
  <si>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</si>
  <si>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</si>
  <si>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</si>
  <si>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</si>
  <si>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</si>
  <si>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</si>
  <si>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</si>
  <si>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</si>
  <si>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</si>
  <si>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</si>
  <si>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</si>
  <si>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</si>
  <si>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</si>
  <si>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</si>
  <si>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</si>
  <si>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</si>
  <si>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</si>
  <si>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</si>
  <si>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</si>
  <si>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</si>
  <si>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</si>
  <si>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</si>
  <si>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</si>
  <si>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</si>
  <si>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</si>
  <si>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</si>
  <si>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</si>
  <si>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</si>
  <si>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</si>
  <si>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</si>
  <si>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</si>
  <si>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</si>
  <si>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</si>
  <si>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</si>
  <si>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</si>
  <si>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</si>
  <si>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</si>
  <si>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</si>
  <si>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</si>
  <si>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</si>
  <si>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</si>
  <si>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</si>
  <si>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</si>
  <si>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</si>
  <si>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</si>
  <si>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</si>
  <si>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</si>
  <si>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</si>
  <si>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</si>
  <si>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</si>
  <si>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</si>
  <si>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</si>
  <si>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</si>
  <si>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</si>
  <si>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</si>
  <si>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</si>
  <si>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</si>
  <si>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</si>
  <si>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</si>
  <si>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</si>
  <si>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</si>
  <si>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</si>
  <si>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</si>
  <si>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</si>
  <si>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</si>
  <si>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</si>
  <si>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</si>
  <si>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</si>
  <si>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</si>
  <si>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</si>
  <si>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</si>
  <si>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</si>
  <si>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</si>
  <si>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</si>
  <si>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</si>
  <si>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</si>
  <si>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</si>
  <si>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</si>
  <si>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</si>
  <si>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</si>
  <si>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</si>
  <si>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</si>
  <si>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</si>
  <si>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</si>
  <si>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</si>
  <si>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</si>
  <si>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</si>
  <si>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</si>
  <si>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</si>
  <si>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</si>
  <si>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</si>
  <si>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</si>
  <si>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</si>
  <si>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</si>
  <si>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</si>
  <si>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</si>
  <si>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</si>
  <si>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</si>
  <si>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</si>
  <si>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</si>
  <si>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</si>
  <si>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</si>
  <si>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</si>
  <si>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</si>
  <si>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</si>
  <si>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</si>
  <si>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</si>
  <si>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</si>
  <si>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</si>
  <si>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</si>
  <si>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</si>
  <si>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</si>
  <si>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</si>
  <si>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</si>
  <si>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</si>
  <si>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</si>
  <si>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</si>
  <si>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</si>
  <si>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</si>
  <si>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</si>
  <si>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</si>
  <si>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</si>
  <si>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</si>
  <si>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</si>
  <si>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</si>
  <si>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</si>
  <si>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</si>
  <si>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</si>
  <si>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</si>
  <si>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</si>
  <si>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</si>
  <si>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</si>
  <si>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</si>
  <si>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</si>
  <si>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</si>
  <si>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</si>
  <si>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</si>
  <si>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</si>
  <si>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</si>
  <si>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</si>
  <si>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</si>
  <si>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</si>
  <si>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</si>
  <si>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</si>
  <si>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</si>
  <si>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</si>
  <si>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</si>
  <si>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</si>
  <si>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</si>
  <si>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</si>
  <si>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</si>
  <si>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</si>
  <si>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</si>
  <si>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</si>
  <si>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</si>
  <si>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</si>
  <si>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</si>
  <si>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</si>
  <si>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</si>
  <si>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</si>
  <si>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</si>
  <si>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</si>
  <si>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</si>
  <si>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</si>
  <si>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</si>
  <si>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</si>
  <si>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</si>
  <si>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</si>
  <si>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</si>
  <si>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</si>
  <si>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</si>
  <si>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</si>
  <si>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</si>
  <si>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</si>
  <si>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</si>
  <si>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</si>
  <si>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</si>
  <si>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</si>
  <si>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</si>
  <si>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</si>
  <si>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</si>
  <si>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</si>
  <si>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</si>
  <si>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</si>
  <si>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</si>
  <si>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</si>
  <si>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</si>
  <si>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</si>
  <si>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</si>
  <si>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</si>
  <si>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</si>
  <si>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</si>
  <si>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</si>
  <si>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</si>
  <si>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</si>
  <si>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</si>
  <si>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</si>
  <si>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</si>
  <si>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</si>
  <si>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</si>
  <si>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</si>
  <si>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</si>
  <si>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</si>
  <si>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</si>
  <si>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</si>
  <si>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</si>
  <si>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</si>
  <si>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</si>
  <si>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</si>
  <si>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</si>
  <si>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</si>
  <si>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</si>
  <si>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</si>
  <si>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</si>
  <si>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</si>
  <si>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</si>
  <si>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</si>
  <si>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</si>
  <si>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</si>
  <si>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</si>
  <si>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</si>
  <si>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</si>
  <si>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</si>
  <si>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</si>
  <si>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</si>
  <si>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</si>
  <si>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</si>
  <si>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</si>
  <si>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</si>
  <si>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</si>
  <si>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</si>
  <si>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</si>
  <si>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</si>
  <si>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</si>
  <si>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</si>
  <si>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</si>
  <si>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</si>
  <si>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</si>
  <si>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</si>
  <si>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</si>
  <si>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</si>
  <si>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</si>
  <si>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</si>
  <si>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</si>
  <si>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</si>
  <si>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</si>
  <si>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</si>
  <si>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</si>
  <si>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</si>
  <si>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</si>
  <si>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</si>
  <si>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</si>
  <si>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</si>
  <si>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</si>
  <si>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</si>
  <si>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</si>
  <si>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</si>
  <si>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</si>
  <si>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</si>
  <si>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</si>
  <si>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</si>
  <si>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</si>
  <si>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</si>
  <si>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</si>
  <si>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</si>
  <si>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</si>
  <si>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</si>
  <si>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</si>
  <si>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</si>
  <si>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</si>
  <si>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</si>
  <si>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</si>
  <si>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</si>
  <si>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</si>
  <si>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</si>
  <si>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</si>
  <si>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</si>
  <si>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</si>
  <si>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</si>
  <si>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</si>
  <si>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</si>
  <si>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</si>
  <si>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</si>
  <si>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</si>
  <si>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</si>
  <si>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</si>
  <si>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</si>
  <si>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</si>
  <si>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</si>
  <si>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</si>
  <si>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</si>
  <si>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</si>
  <si>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</si>
  <si>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</si>
  <si>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</si>
  <si>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</si>
  <si>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</si>
  <si>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</si>
  <si>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</si>
  <si>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</si>
  <si>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</si>
  <si>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</si>
  <si>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</si>
  <si>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</si>
  <si>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</si>
  <si>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</si>
  <si>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</si>
  <si>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</si>
  <si>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</si>
  <si>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</si>
  <si>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</si>
  <si>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</si>
  <si>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</si>
  <si>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</si>
  <si>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</si>
  <si>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</si>
  <si>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</si>
  <si>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</si>
  <si>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</si>
  <si>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</si>
  <si>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</si>
  <si>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</si>
  <si>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</si>
  <si>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</si>
  <si>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</si>
  <si>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</si>
  <si>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</si>
  <si>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</si>
  <si>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</si>
  <si>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</si>
  <si>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</si>
  <si>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</si>
  <si>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</si>
  <si>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</si>
  <si>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</si>
  <si>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</si>
  <si>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</si>
  <si>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</si>
  <si>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</si>
  <si>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</si>
  <si>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</si>
  <si>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</si>
  <si>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</si>
  <si>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</si>
  <si>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</si>
  <si>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</si>
  <si>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</si>
  <si>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</si>
  <si>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</si>
  <si>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</si>
  <si>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</si>
  <si>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</si>
  <si>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</si>
  <si>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</si>
  <si>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</si>
  <si>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</si>
  <si>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</si>
  <si>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</si>
  <si>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</si>
  <si>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</si>
  <si>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</si>
  <si>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</si>
  <si>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</si>
  <si>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</si>
  <si>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</si>
  <si>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</si>
  <si>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</si>
  <si>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</si>
  <si>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</si>
  <si>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</si>
  <si>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</si>
  <si>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</si>
  <si>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</si>
  <si>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</si>
  <si>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</si>
  <si>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</si>
  <si>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</si>
  <si>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</si>
  <si>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</si>
  <si>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</si>
  <si>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</si>
  <si>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</si>
  <si>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</si>
  <si>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</si>
  <si>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</si>
  <si>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</si>
  <si>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</si>
  <si>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</si>
  <si>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</si>
  <si>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</si>
  <si>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</si>
  <si>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</si>
  <si>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</si>
  <si>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</si>
  <si>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</si>
  <si>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</si>
  <si>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</si>
  <si>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</si>
  <si>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</si>
  <si>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</si>
  <si>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</si>
  <si>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</si>
  <si>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</si>
  <si>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</si>
  <si>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</si>
  <si>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</si>
  <si>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</si>
  <si>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</si>
  <si>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</si>
  <si>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</si>
  <si>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</si>
  <si>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</si>
  <si>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</si>
  <si>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</si>
  <si>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</si>
  <si>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</si>
  <si>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</si>
  <si>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</si>
  <si>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</si>
  <si>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</si>
  <si>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</si>
  <si>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</si>
  <si>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</si>
  <si>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</si>
  <si>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</si>
  <si>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</si>
  <si>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</si>
  <si>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</si>
  <si>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</si>
  <si>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</si>
  <si>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</si>
  <si>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</si>
  <si>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</si>
  <si>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</si>
  <si>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</si>
  <si>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</si>
  <si>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</si>
  <si>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</si>
  <si>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</si>
  <si>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</si>
  <si>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</si>
  <si>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</si>
  <si>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</si>
  <si>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</si>
  <si>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</si>
  <si>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</si>
  <si>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</si>
  <si>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</si>
  <si>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</si>
  <si>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</si>
  <si>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</si>
  <si>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</si>
  <si>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</si>
  <si>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</si>
  <si>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</si>
  <si>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</si>
  <si>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</si>
  <si>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</si>
  <si>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</si>
  <si>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</si>
  <si>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</si>
  <si>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</si>
  <si>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</si>
  <si>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</si>
  <si>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</si>
  <si>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</si>
  <si>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</si>
  <si>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</si>
  <si>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</si>
  <si>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</si>
  <si>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</si>
  <si>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</si>
  <si>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</si>
  <si>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</si>
  <si>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</si>
  <si>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</si>
  <si>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</si>
  <si>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</si>
  <si>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</si>
  <si>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</si>
  <si>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</si>
  <si>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</si>
  <si>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</si>
  <si>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</si>
  <si>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</si>
  <si>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</si>
  <si>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</si>
  <si>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</si>
  <si>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</si>
  <si>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</si>
  <si>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</si>
  <si>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</si>
  <si>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</si>
  <si>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</si>
  <si>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</si>
  <si>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</si>
  <si>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</si>
  <si>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</si>
  <si>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</si>
  <si>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</si>
  <si>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</si>
  <si>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</si>
  <si>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</si>
  <si>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</si>
  <si>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</si>
  <si>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</si>
  <si>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</si>
  <si>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</si>
  <si>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</si>
  <si>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</si>
  <si>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</si>
  <si>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</si>
  <si>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</si>
  <si>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</si>
  <si>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</si>
  <si>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</si>
  <si>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</si>
  <si>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</si>
  <si>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</si>
  <si>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</si>
  <si>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</si>
  <si>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</si>
  <si>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</si>
  <si>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</si>
  <si>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</si>
  <si>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</si>
  <si>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</si>
  <si>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</si>
  <si>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</si>
  <si>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</si>
  <si>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</si>
  <si>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</si>
  <si>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</si>
  <si>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</si>
  <si>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</si>
  <si>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</si>
  <si>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</si>
  <si>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</si>
  <si>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</si>
  <si>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</si>
  <si>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</si>
  <si>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</si>
  <si>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</si>
  <si>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</si>
  <si>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</si>
  <si>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</si>
  <si>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</si>
  <si>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</si>
  <si>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</si>
  <si>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</si>
  <si>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</si>
  <si>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</si>
  <si>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</si>
  <si>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</si>
  <si>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</si>
  <si>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</si>
  <si>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</si>
  <si>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</si>
  <si>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</si>
  <si>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</si>
  <si>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</si>
  <si>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</si>
  <si>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</si>
  <si>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</si>
  <si>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</si>
  <si>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</si>
  <si>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</si>
  <si>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</si>
  <si>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</si>
  <si>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</si>
  <si>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</si>
  <si>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</si>
  <si>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</si>
  <si>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</si>
  <si>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</si>
  <si>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</si>
  <si>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</si>
  <si>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</si>
  <si>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</si>
  <si>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</si>
  <si>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</si>
  <si>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</si>
  <si>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</si>
  <si>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</si>
  <si>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</si>
  <si>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</si>
  <si>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</si>
  <si>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</si>
  <si>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</si>
  <si>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</si>
  <si>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</si>
  <si>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</si>
  <si>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</si>
  <si>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</si>
  <si>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</si>
  <si>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</si>
  <si>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</si>
  <si>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</si>
  <si>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</si>
  <si>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</si>
  <si>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</si>
  <si>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</si>
  <si>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</si>
  <si>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</si>
  <si>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</si>
  <si>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</si>
  <si>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</si>
  <si>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</si>
  <si>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</si>
  <si>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</si>
  <si>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</si>
  <si>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</si>
  <si>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</si>
  <si>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</si>
  <si>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</si>
  <si>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</si>
  <si>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</si>
  <si>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</si>
  <si>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</si>
  <si>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</si>
  <si>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</si>
  <si>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</si>
  <si>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</si>
  <si>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</si>
  <si>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</si>
  <si>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</si>
  <si>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</si>
  <si>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</si>
  <si>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</si>
  <si>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</si>
  <si>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</si>
  <si>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</si>
  <si>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</si>
  <si>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</si>
  <si>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</si>
  <si>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</si>
  <si>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</si>
  <si>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</si>
  <si>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</si>
  <si>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</si>
  <si>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</si>
  <si>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</si>
  <si>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</si>
  <si>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</si>
  <si>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</si>
  <si>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</si>
  <si>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</si>
  <si>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</si>
  <si>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</si>
  <si>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</si>
  <si>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</si>
  <si>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</si>
  <si>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</si>
  <si>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</si>
  <si>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</si>
  <si>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</si>
  <si>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</si>
  <si>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</si>
  <si>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</si>
  <si>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</si>
  <si>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</si>
  <si>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</si>
  <si>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</si>
  <si>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</si>
  <si>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</si>
  <si>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</si>
  <si>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</si>
  <si>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</si>
  <si>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</si>
  <si>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</si>
  <si>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</si>
  <si>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</si>
  <si>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</si>
  <si>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</si>
  <si>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</si>
  <si>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</si>
  <si>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</si>
  <si>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</si>
  <si>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</si>
  <si>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</si>
  <si>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</si>
  <si>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</si>
  <si>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</si>
  <si>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</si>
  <si>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</si>
  <si>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</si>
  <si>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</si>
  <si>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</si>
  <si>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</si>
  <si>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</si>
  <si>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</si>
  <si>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</si>
  <si>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</si>
  <si>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</si>
  <si>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</si>
  <si>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</si>
  <si>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</si>
  <si>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</si>
  <si>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</si>
  <si>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</si>
  <si>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</si>
  <si>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</si>
  <si>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</si>
  <si>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</si>
  <si>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</si>
  <si>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</si>
  <si>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</si>
  <si>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</si>
  <si>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</si>
  <si>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</si>
  <si>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</si>
  <si>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</si>
  <si>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</si>
  <si>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</si>
  <si>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</si>
  <si>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</si>
  <si>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</si>
  <si>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</si>
  <si>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</si>
  <si>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</si>
  <si>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</si>
  <si>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</si>
  <si>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</si>
  <si>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</si>
  <si>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</si>
  <si>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</si>
  <si>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</si>
  <si>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</si>
  <si>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</si>
  <si>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</si>
  <si>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</si>
  <si>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</si>
  <si>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</si>
  <si>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</si>
  <si>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</si>
  <si>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</si>
  <si>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</si>
  <si>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</si>
  <si>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</si>
  <si>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</si>
  <si>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</si>
  <si>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</si>
  <si>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</si>
  <si>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</si>
  <si>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</si>
  <si>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</si>
  <si>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</si>
  <si>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</si>
  <si>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</si>
  <si>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</si>
  <si>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</si>
  <si>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</si>
  <si>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</si>
  <si>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</si>
  <si>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</si>
  <si>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</si>
  <si>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</si>
  <si>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</si>
  <si>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</si>
  <si>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</si>
  <si>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</si>
  <si>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</si>
  <si>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</si>
  <si>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</si>
  <si>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</si>
  <si>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</si>
  <si>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</si>
  <si>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</si>
  <si>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</si>
  <si>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</si>
  <si>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</si>
  <si>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</si>
  <si>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</si>
  <si>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</si>
  <si>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</si>
  <si>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</si>
  <si>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</si>
  <si>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</si>
  <si>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</si>
  <si>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</si>
  <si>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</si>
  <si>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</si>
  <si>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</si>
  <si>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</si>
  <si>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</si>
  <si>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</si>
  <si>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</si>
  <si>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</si>
  <si>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</si>
  <si>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</si>
  <si>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</si>
  <si>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</si>
  <si>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</si>
  <si>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</si>
  <si>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</si>
  <si>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</si>
  <si>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</si>
  <si>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</si>
  <si>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</si>
  <si>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</si>
  <si>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</si>
  <si>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</si>
  <si>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</si>
  <si>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</si>
  <si>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</si>
  <si>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</si>
  <si>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</si>
  <si>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</si>
  <si>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</si>
  <si>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</si>
  <si>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</si>
  <si>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</si>
  <si>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</si>
  <si>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</si>
  <si>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</si>
  <si>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</si>
  <si>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</si>
  <si>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</si>
  <si>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</si>
  <si>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</si>
  <si>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</si>
  <si>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</si>
  <si>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</si>
  <si>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</si>
  <si>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</si>
  <si>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</si>
  <si>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</si>
  <si>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</si>
  <si>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</si>
  <si>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</si>
  <si>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</si>
  <si>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</si>
  <si>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</si>
  <si>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</si>
  <si>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</si>
  <si>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</si>
  <si>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</si>
  <si>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</si>
  <si>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</si>
  <si>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</si>
  <si>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</si>
  <si>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</si>
  <si>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</si>
  <si>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</si>
  <si>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</si>
  <si>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</si>
  <si>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</si>
  <si>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</si>
  <si>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</si>
  <si>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</si>
  <si>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</si>
  <si>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</si>
  <si>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</si>
  <si>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</si>
  <si>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</si>
  <si>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</si>
  <si>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</si>
  <si>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</si>
  <si>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</si>
  <si>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</si>
  <si>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</si>
  <si>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</si>
  <si>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</si>
  <si>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</si>
  <si>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</si>
  <si>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</si>
  <si>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</si>
  <si>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</si>
  <si>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</si>
  <si>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</si>
  <si>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</si>
  <si>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</si>
  <si>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</si>
  <si>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</si>
  <si>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</si>
  <si>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</si>
  <si>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</si>
  <si>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</si>
  <si>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</si>
  <si>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</si>
  <si>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</si>
  <si>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</si>
  <si>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</si>
  <si>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</si>
  <si>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</si>
  <si>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</si>
  <si>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</si>
  <si>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</si>
  <si>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</si>
  <si>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</si>
  <si>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</si>
  <si>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</si>
  <si>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</si>
  <si>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</si>
  <si>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</si>
  <si>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</si>
  <si>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</si>
  <si>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</si>
  <si>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</si>
  <si>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</si>
  <si>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</si>
  <si>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</si>
  <si>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</si>
  <si>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</si>
  <si>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</si>
  <si>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</si>
  <si>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</si>
  <si>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</si>
  <si>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</si>
  <si>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</si>
  <si>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</si>
  <si>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</si>
  <si>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</si>
  <si>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</si>
  <si>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</si>
  <si>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</si>
  <si>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</si>
  <si>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</si>
  <si>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</si>
  <si>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</si>
  <si>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</si>
  <si>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</si>
  <si>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</si>
  <si>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</si>
  <si>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</si>
  <si>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</si>
  <si>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</si>
  <si>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</si>
  <si>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</si>
  <si>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</si>
  <si>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</si>
  <si>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</si>
  <si>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</si>
  <si>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</si>
  <si>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</si>
  <si>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</si>
  <si>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</si>
  <si>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</si>
  <si>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</si>
  <si>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</si>
  <si>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</si>
  <si>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</si>
  <si>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</si>
  <si>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</si>
  <si>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</si>
  <si>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</si>
  <si>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</si>
  <si>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</si>
  <si>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</si>
  <si>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</si>
  <si>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</si>
  <si>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</si>
  <si>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</si>
  <si>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</si>
  <si>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</si>
  <si>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</si>
  <si>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</si>
  <si>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</si>
  <si>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</si>
  <si>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</si>
  <si>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</si>
  <si>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</si>
  <si>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</si>
  <si>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</si>
  <si>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</si>
  <si>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</si>
  <si>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</si>
  <si>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</si>
  <si>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</si>
  <si>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</si>
  <si>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</si>
  <si>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</si>
  <si>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</si>
  <si>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</si>
  <si>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</si>
  <si>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</si>
  <si>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</si>
  <si>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</si>
  <si>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</si>
  <si>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</si>
  <si>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</si>
  <si>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</si>
  <si>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</si>
  <si>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</si>
  <si>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</si>
  <si>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</si>
  <si>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</si>
  <si>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</si>
  <si>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</si>
  <si>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</si>
  <si>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</si>
  <si>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</si>
  <si>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</si>
  <si>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</si>
  <si>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</si>
  <si>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</si>
  <si>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</si>
  <si>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</si>
  <si>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</si>
  <si>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</si>
  <si>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</si>
  <si>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</si>
  <si>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</si>
  <si>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</si>
  <si>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</si>
  <si>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</si>
  <si>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</si>
  <si>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</si>
  <si>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</si>
  <si>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</si>
  <si>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</si>
  <si>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</si>
  <si>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</si>
  <si>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</si>
  <si>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</si>
  <si>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</si>
  <si>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</si>
  <si>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</si>
  <si>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</si>
  <si>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</si>
  <si>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</si>
  <si>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</si>
  <si>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</si>
  <si>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</si>
  <si>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</si>
  <si>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</si>
  <si>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</si>
  <si>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</si>
  <si>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</si>
  <si>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</si>
  <si>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</si>
  <si>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</si>
  <si>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</si>
  <si>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</si>
  <si>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</si>
  <si>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</si>
  <si>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</si>
  <si>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</si>
  <si>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</si>
  <si>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</si>
  <si>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</si>
  <si>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</si>
  <si>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</si>
  <si>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</si>
  <si>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</si>
  <si>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</si>
  <si>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</si>
  <si>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</si>
  <si>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</si>
  <si>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</si>
  <si>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</si>
  <si>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</si>
  <si>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</si>
  <si>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</si>
  <si>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</si>
  <si>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</si>
  <si>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</si>
  <si>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</si>
  <si>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</si>
  <si>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</si>
  <si>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</si>
  <si>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</si>
  <si>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</si>
  <si>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</si>
  <si>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</si>
  <si>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</si>
  <si>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</si>
  <si>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</si>
  <si>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</si>
  <si>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</si>
  <si>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</si>
  <si>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</si>
  <si>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</si>
  <si>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</si>
  <si>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</si>
  <si>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</si>
  <si>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</si>
  <si>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</si>
  <si>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</si>
  <si>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</si>
  <si>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</si>
  <si>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</si>
  <si>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</si>
  <si>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</si>
  <si>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</si>
  <si>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</si>
  <si>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</si>
  <si>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</si>
  <si>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</si>
  <si>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</si>
  <si>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</si>
  <si>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</si>
  <si>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</si>
  <si>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</si>
  <si>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</si>
  <si>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</si>
  <si>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</si>
  <si>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</si>
  <si>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</si>
  <si>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</si>
  <si>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</si>
  <si>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</si>
  <si>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</si>
  <si>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</si>
  <si>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</si>
  <si>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</si>
  <si>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</si>
  <si>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</si>
  <si>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</si>
  <si>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</si>
  <si>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</si>
  <si>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</si>
  <si>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</si>
  <si>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</si>
  <si>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</si>
  <si>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</si>
  <si>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</si>
  <si>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</si>
  <si>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</si>
  <si>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</si>
  <si>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</si>
  <si>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</si>
  <si>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</si>
  <si>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</si>
  <si>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</si>
  <si>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</si>
  <si>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</si>
  <si>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</si>
  <si>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</si>
  <si>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</si>
  <si>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</si>
  <si>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</si>
  <si>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</si>
  <si>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</si>
  <si>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</si>
  <si>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</si>
  <si>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</si>
  <si>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</si>
  <si>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</si>
  <si>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</si>
  <si>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</si>
  <si>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</si>
  <si>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</si>
  <si>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</si>
  <si>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</si>
  <si>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</si>
  <si>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</si>
  <si>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</si>
  <si>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</si>
  <si>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</si>
  <si>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</si>
  <si>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</si>
  <si>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</si>
  <si>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</si>
  <si>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</si>
  <si>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</si>
  <si>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</si>
  <si>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</si>
  <si>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</si>
  <si>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</si>
  <si>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</si>
  <si>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</si>
  <si>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</si>
  <si>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</si>
  <si>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</si>
  <si>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</si>
  <si>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</si>
  <si>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</si>
  <si>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</si>
  <si>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</si>
  <si>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</si>
  <si>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</si>
  <si>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</si>
  <si>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</si>
  <si>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</si>
  <si>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</si>
  <si>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</si>
  <si>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</si>
  <si>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</si>
  <si>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</si>
  <si>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</si>
  <si>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</si>
  <si>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</si>
  <si>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</si>
  <si>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</si>
  <si>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</si>
  <si>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</si>
  <si>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</si>
  <si>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</si>
  <si>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</si>
  <si>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</si>
  <si>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</si>
  <si>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</si>
  <si>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</si>
  <si>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</si>
  <si>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</si>
  <si>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</si>
  <si>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</si>
  <si>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</si>
  <si>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</si>
  <si>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</si>
  <si>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</si>
  <si>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</si>
  <si>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</si>
  <si>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</si>
  <si>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</si>
  <si>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</si>
  <si>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</si>
  <si>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</si>
  <si>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</si>
  <si>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</si>
  <si>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</si>
  <si>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</si>
  <si>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</si>
  <si>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</si>
  <si>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</si>
  <si>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</si>
  <si>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</si>
  <si>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</si>
  <si>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</si>
  <si>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</si>
  <si>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</si>
  <si>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</si>
  <si>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</si>
  <si>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</si>
  <si>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</si>
  <si>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</si>
  <si>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</si>
  <si>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</si>
  <si>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</si>
  <si>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</si>
  <si>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</si>
  <si>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</si>
  <si>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</si>
  <si>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</si>
  <si>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</si>
  <si>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</si>
  <si>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</si>
  <si>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</si>
  <si>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</si>
  <si>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</si>
  <si>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</si>
  <si>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</si>
  <si>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</si>
  <si>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</si>
  <si>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</si>
  <si>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</si>
  <si>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</si>
  <si>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</si>
  <si>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</si>
  <si>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</si>
  <si>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</si>
  <si>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</si>
  <si>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</si>
  <si>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</si>
  <si>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</si>
  <si>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</si>
  <si>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</si>
  <si>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</si>
  <si>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</si>
  <si>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</si>
  <si>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</si>
  <si>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</si>
  <si>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</si>
  <si>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</si>
  <si>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</si>
  <si>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</si>
  <si>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</si>
  <si>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</si>
  <si>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</si>
  <si>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</si>
  <si>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</si>
  <si>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</si>
  <si>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</si>
  <si>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</si>
  <si>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</si>
  <si>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</si>
  <si>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</si>
  <si>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</si>
  <si>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</si>
  <si>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</si>
  <si>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</si>
  <si>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</si>
  <si>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</si>
  <si>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</si>
  <si>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</si>
  <si>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</si>
  <si>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</si>
  <si>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</si>
  <si>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</si>
  <si>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</si>
  <si>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</si>
  <si>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</si>
  <si>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</si>
  <si>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</si>
  <si>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</si>
  <si>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</si>
  <si>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</si>
  <si>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</si>
  <si>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</si>
  <si>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</si>
  <si>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</si>
  <si>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</si>
  <si>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</si>
  <si>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</si>
  <si>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</si>
  <si>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</si>
  <si>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</si>
  <si>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</si>
  <si>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</si>
  <si>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</si>
  <si>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</si>
  <si>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</si>
  <si>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</si>
  <si>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</si>
  <si>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</si>
  <si>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</si>
  <si>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</si>
  <si>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</si>
  <si>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</si>
  <si>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</si>
  <si>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</si>
  <si>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</si>
  <si>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</si>
  <si>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</si>
  <si>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</si>
  <si>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</si>
  <si>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</si>
  <si>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</si>
  <si>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</si>
  <si>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</si>
  <si>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</si>
  <si>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</si>
  <si>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</si>
  <si>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</si>
  <si>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</si>
  <si>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</si>
  <si>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</si>
  <si>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</si>
  <si>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</si>
  <si>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</si>
  <si>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</si>
  <si>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</si>
  <si>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</si>
  <si>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</si>
  <si>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</si>
  <si>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</si>
  <si>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</si>
  <si>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</si>
  <si>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</si>
  <si>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</si>
  <si>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</si>
  <si>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</si>
  <si>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</si>
  <si>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</si>
  <si>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</si>
  <si>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</si>
  <si>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</si>
  <si>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</si>
  <si>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</si>
  <si>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</si>
  <si>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</si>
  <si>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</si>
  <si>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</si>
  <si>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</si>
  <si>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</si>
  <si>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</si>
  <si>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</si>
  <si>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</si>
  <si>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</si>
  <si>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</si>
  <si>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</si>
  <si>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</si>
  <si>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</si>
  <si>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</si>
  <si>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</si>
  <si>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</si>
  <si>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</si>
  <si>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</si>
  <si>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</si>
  <si>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</si>
  <si>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</si>
  <si>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</si>
  <si>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</si>
  <si>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</si>
  <si>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</si>
  <si>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</si>
  <si>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</si>
  <si>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</si>
  <si>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</si>
  <si>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</si>
  <si>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</si>
  <si>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</si>
  <si>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</si>
  <si>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</si>
  <si>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</si>
  <si>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</si>
  <si>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</si>
  <si>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</si>
  <si>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</si>
  <si>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</si>
  <si>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</si>
  <si>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</si>
  <si>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</si>
  <si>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</si>
  <si>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</si>
  <si>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</si>
  <si>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</si>
  <si>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</si>
  <si>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</si>
  <si>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</si>
  <si>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</si>
  <si>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</si>
  <si>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</si>
  <si>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</si>
  <si>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</si>
  <si>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</si>
  <si>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</si>
  <si>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</si>
  <si>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</si>
  <si>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</si>
  <si>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</si>
  <si>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</si>
  <si>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</si>
  <si>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</si>
  <si>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</si>
  <si>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</si>
  <si>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</si>
  <si>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</si>
  <si>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</si>
  <si>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</si>
  <si>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</si>
  <si>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</si>
  <si>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</si>
  <si>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</si>
  <si>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</si>
  <si>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</si>
  <si>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</si>
  <si>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</si>
  <si>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</si>
  <si>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</si>
  <si>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</si>
  <si>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</si>
  <si>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</si>
  <si>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</si>
  <si>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</si>
  <si>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</si>
  <si>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</si>
  <si>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</si>
  <si>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</si>
  <si>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</si>
  <si>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</si>
  <si>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</si>
  <si>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</si>
  <si>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</si>
  <si>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</si>
  <si>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</si>
  <si>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</si>
  <si>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</si>
  <si>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</si>
  <si>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</si>
  <si>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</si>
  <si>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</si>
  <si>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</si>
  <si>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</si>
  <si>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</si>
  <si>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</si>
  <si>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</si>
  <si>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</si>
  <si>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</si>
  <si>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</si>
  <si>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</si>
  <si>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</si>
  <si>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</si>
  <si>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</si>
  <si>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</si>
  <si>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</si>
  <si>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</si>
  <si>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</si>
  <si>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</si>
  <si>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</si>
  <si>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</si>
  <si>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</si>
  <si>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</si>
  <si>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</si>
  <si>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</si>
  <si>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</si>
  <si>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</si>
  <si>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</si>
  <si>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</si>
  <si>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</si>
  <si>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</si>
  <si>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</si>
  <si>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</si>
  <si>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</si>
  <si>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</si>
  <si>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</si>
  <si>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</si>
  <si>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</si>
  <si>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</si>
  <si>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</si>
  <si>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</si>
  <si>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</si>
  <si>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</si>
  <si>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</si>
  <si>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</si>
  <si>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</si>
  <si>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</si>
  <si>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</si>
  <si>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</si>
  <si>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</si>
  <si>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</si>
  <si>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</si>
  <si>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</si>
  <si>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</si>
  <si>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</si>
  <si>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</si>
  <si>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</si>
  <si>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</si>
  <si>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</si>
  <si>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</si>
  <si>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</si>
  <si>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</si>
  <si>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</si>
  <si>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</si>
  <si>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</si>
  <si>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</si>
  <si>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</si>
  <si>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</si>
  <si>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</si>
  <si>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</si>
  <si>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</si>
  <si>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</si>
  <si>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</si>
  <si>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</si>
  <si>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</si>
  <si>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</si>
  <si>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</si>
  <si>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</si>
  <si>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</si>
  <si>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</si>
  <si>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</si>
  <si>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</si>
  <si>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</si>
  <si>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</si>
  <si>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</si>
  <si>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</si>
  <si>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</si>
  <si>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</si>
  <si>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</si>
  <si>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</si>
  <si>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</si>
  <si>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</si>
  <si>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</si>
  <si>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</si>
  <si>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</si>
  <si>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</si>
  <si>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</si>
  <si>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</si>
  <si>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</si>
  <si>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</si>
  <si>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</si>
  <si>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</si>
  <si>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</si>
  <si>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</si>
  <si>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</si>
  <si>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</si>
  <si>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</si>
  <si>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</si>
  <si>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</si>
  <si>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</si>
  <si>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</si>
  <si>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</si>
  <si>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</si>
  <si>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</si>
  <si>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</si>
  <si>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</si>
  <si>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</si>
  <si>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</si>
  <si>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</si>
  <si>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</si>
  <si>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</si>
  <si>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</si>
  <si>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</si>
  <si>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</si>
  <si>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</si>
  <si>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</si>
  <si>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</si>
  <si>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</si>
  <si>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</si>
  <si>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</si>
  <si>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</si>
  <si>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</si>
  <si>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</si>
  <si>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</si>
  <si>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</si>
  <si>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</si>
  <si>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</si>
  <si>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</si>
  <si>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</si>
  <si>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</si>
  <si>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</si>
  <si>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</si>
  <si>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</si>
  <si>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</si>
  <si>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</si>
  <si>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</si>
  <si>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</si>
  <si>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</si>
  <si>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</si>
  <si>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</si>
  <si>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</si>
  <si>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</si>
  <si>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</si>
  <si>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</si>
  <si>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</si>
  <si>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</si>
  <si>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</si>
  <si>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</si>
  <si>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</si>
  <si>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</si>
  <si>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</si>
  <si>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</si>
  <si>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</si>
  <si>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</si>
  <si>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</si>
  <si>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</si>
  <si>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</si>
  <si>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</si>
  <si>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</si>
  <si>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</si>
  <si>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</si>
  <si>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</si>
  <si>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</si>
  <si>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</si>
  <si>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</si>
  <si>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</si>
  <si>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</si>
  <si>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</si>
  <si>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</si>
  <si>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</si>
  <si>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</si>
  <si>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</si>
  <si>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</si>
  <si>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</si>
  <si>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</si>
  <si>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</si>
  <si>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</si>
  <si>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</si>
  <si>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</si>
  <si>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</si>
  <si>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</si>
  <si>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</si>
  <si>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</si>
  <si>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</si>
  <si>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</si>
  <si>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</si>
  <si>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</si>
  <si>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</si>
  <si>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</si>
  <si>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</si>
  <si>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</si>
  <si>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</si>
  <si>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</si>
  <si>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</si>
  <si>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</si>
  <si>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</si>
  <si>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</si>
  <si>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</si>
  <si>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</si>
  <si>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</si>
  <si>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</si>
  <si>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</si>
  <si>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</si>
  <si>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</si>
  <si>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</si>
  <si>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</si>
  <si>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</si>
  <si>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</si>
  <si>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</si>
  <si>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</si>
  <si>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</si>
  <si>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</si>
  <si>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</si>
  <si>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</si>
  <si>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</si>
  <si>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</si>
  <si>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</si>
  <si>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</si>
  <si>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</si>
  <si>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</si>
  <si>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</si>
  <si>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</si>
  <si>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</si>
  <si>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</si>
  <si>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</si>
  <si>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</si>
  <si>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</si>
  <si>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</si>
  <si>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</si>
  <si>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</si>
  <si>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</si>
  <si>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</si>
  <si>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</si>
  <si>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</si>
  <si>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</si>
  <si>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</si>
  <si>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</si>
  <si>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</si>
  <si>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</si>
  <si>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</si>
  <si>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</si>
  <si>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</si>
  <si>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</si>
  <si>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</si>
  <si>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</si>
  <si>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</si>
  <si>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</si>
  <si>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</si>
  <si>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</si>
  <si>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</si>
  <si>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</si>
  <si>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</si>
  <si>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</si>
  <si>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</si>
  <si>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</si>
  <si>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</si>
  <si>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</si>
  <si>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</si>
  <si>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</si>
  <si>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</si>
  <si>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</si>
  <si>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</si>
  <si>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</si>
  <si>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</si>
  <si>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</si>
  <si>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</si>
  <si>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</si>
  <si>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</si>
  <si>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</si>
  <si>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</si>
  <si>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</si>
  <si>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</si>
  <si>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</si>
  <si>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</si>
  <si>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</si>
  <si>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</si>
  <si>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</si>
  <si>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</si>
  <si>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</si>
  <si>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</si>
  <si>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</si>
  <si>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</si>
  <si>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</si>
  <si>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</si>
  <si>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</si>
  <si>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</si>
  <si>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</si>
  <si>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</si>
  <si>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</si>
  <si>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</si>
  <si>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</si>
  <si>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</si>
  <si>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</si>
  <si>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</si>
  <si>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</si>
  <si>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</si>
  <si>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</si>
  <si>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</si>
  <si>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</si>
  <si>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</si>
  <si>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</si>
  <si>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</si>
  <si>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</si>
  <si>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</si>
  <si>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</si>
  <si>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</si>
  <si>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</si>
  <si>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</si>
  <si>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</si>
  <si>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</si>
  <si>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</si>
  <si>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</si>
  <si>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</si>
  <si>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</si>
  <si>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</si>
  <si>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</si>
  <si>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</si>
  <si>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</si>
  <si>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</si>
  <si>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</si>
  <si>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</si>
  <si>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</si>
  <si>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</si>
  <si>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</si>
  <si>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</si>
  <si>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</si>
  <si>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</si>
  <si>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</si>
  <si>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</si>
  <si>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</si>
  <si>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</si>
  <si>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</si>
  <si>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</si>
  <si>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</si>
  <si>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</si>
  <si>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</si>
  <si>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</si>
  <si>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</si>
  <si>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</si>
  <si>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</si>
  <si>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</si>
  <si>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</si>
  <si>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</si>
  <si>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</si>
  <si>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</si>
  <si>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</si>
  <si>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</si>
  <si>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</si>
  <si>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</si>
  <si>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</si>
  <si>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</si>
  <si>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</si>
  <si>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</si>
  <si>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</si>
  <si>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</si>
  <si>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</si>
  <si>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</si>
  <si>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</si>
  <si>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</si>
  <si>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</si>
  <si>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</si>
  <si>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</si>
  <si>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</si>
  <si>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</si>
  <si>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</si>
  <si>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</si>
  <si>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</si>
  <si>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</si>
  <si>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</si>
  <si>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</si>
  <si>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</si>
  <si>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</si>
  <si>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</si>
  <si>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</si>
  <si>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</si>
  <si>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</si>
  <si>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</si>
  <si>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</si>
  <si>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</si>
  <si>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</si>
  <si>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</si>
  <si>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</si>
  <si>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</si>
  <si>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</si>
  <si>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</si>
  <si>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</si>
  <si>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</si>
  <si>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</si>
  <si>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</si>
  <si>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</si>
  <si>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</si>
  <si>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</si>
  <si>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</si>
  <si>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</si>
  <si>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</si>
  <si>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</si>
  <si>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</si>
  <si>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</si>
  <si>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</si>
  <si>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</si>
  <si>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</si>
  <si>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</si>
  <si>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</si>
  <si>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</si>
  <si>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</si>
  <si>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</si>
  <si>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</si>
  <si>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</si>
  <si>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</si>
  <si>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</si>
  <si>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</si>
  <si>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</si>
  <si>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</si>
  <si>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</si>
  <si>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</si>
  <si>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</si>
  <si>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</si>
  <si>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</si>
  <si>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</si>
  <si>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</si>
  <si>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</si>
  <si>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</si>
  <si>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</si>
  <si>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</si>
  <si>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</si>
  <si>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</si>
  <si>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</si>
  <si>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</si>
  <si>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</si>
  <si>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</si>
  <si>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</si>
  <si>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</si>
  <si>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</si>
  <si>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</si>
  <si>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</si>
  <si>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</si>
  <si>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</si>
  <si>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</si>
  <si>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</si>
  <si>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</si>
  <si>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</si>
  <si>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</si>
  <si>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</si>
  <si>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</si>
  <si>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</si>
  <si>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</si>
  <si>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</si>
  <si>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</si>
  <si>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</si>
  <si>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</si>
  <si>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</si>
  <si>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</si>
  <si>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</si>
  <si>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</si>
  <si>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</si>
  <si>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</si>
  <si>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</si>
  <si>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</si>
  <si>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</si>
  <si>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</si>
  <si>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</si>
  <si>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</si>
  <si>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</si>
  <si>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</si>
  <si>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</si>
  <si>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</si>
  <si>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</si>
  <si>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</si>
  <si>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</si>
  <si>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</si>
  <si>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</si>
  <si>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</si>
  <si>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</si>
  <si>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</si>
  <si>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</si>
  <si>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</si>
  <si>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</si>
  <si>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</si>
  <si>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</si>
  <si>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</si>
  <si>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</si>
  <si>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</si>
  <si>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</si>
  <si>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</si>
  <si>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</si>
  <si>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</si>
  <si>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</si>
  <si>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</si>
  <si>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</si>
  <si>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</si>
  <si>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</si>
  <si>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</si>
  <si>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</si>
  <si>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</si>
  <si>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</si>
  <si>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</si>
  <si>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</si>
  <si>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</si>
  <si>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</si>
  <si>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</si>
  <si>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</si>
  <si>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</si>
  <si>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</si>
  <si>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</si>
  <si>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</si>
  <si>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</si>
  <si>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</si>
  <si>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</si>
  <si>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</si>
  <si>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</si>
  <si>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</si>
  <si>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</si>
  <si>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</si>
  <si>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</si>
  <si>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</si>
  <si>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</si>
  <si>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</si>
  <si>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</si>
  <si>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</si>
  <si>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</si>
  <si>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</si>
  <si>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</si>
  <si>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</si>
  <si>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</si>
  <si>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</si>
  <si>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</si>
  <si>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</si>
  <si>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</si>
  <si>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</si>
  <si>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</si>
  <si>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</si>
  <si>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</si>
  <si>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</si>
  <si>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</si>
  <si>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</si>
  <si>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</si>
  <si>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</si>
  <si>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</si>
  <si>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</si>
  <si>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</si>
  <si>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</si>
  <si>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</si>
  <si>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</si>
  <si>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</si>
  <si>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</si>
  <si>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</si>
  <si>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</si>
  <si>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</si>
  <si>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</si>
  <si>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</si>
  <si>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</si>
  <si>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</si>
  <si>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</si>
  <si>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</si>
  <si>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</si>
  <si>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</si>
  <si>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</si>
  <si>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</si>
  <si>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</si>
  <si>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</si>
  <si>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</si>
  <si>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</si>
  <si>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</si>
  <si>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</si>
  <si>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</si>
  <si>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</si>
  <si>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</si>
  <si>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</si>
  <si>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</si>
  <si>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</si>
  <si>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</si>
  <si>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</si>
  <si>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</si>
  <si>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</si>
  <si>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</si>
  <si>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</si>
  <si>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</si>
  <si>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</si>
  <si>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</si>
  <si>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</si>
  <si>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</si>
  <si>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</si>
  <si>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</si>
  <si>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</si>
  <si>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</si>
  <si>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</si>
  <si>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</si>
  <si>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</si>
  <si>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</si>
  <si>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</si>
  <si>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</si>
  <si>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</si>
  <si>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</si>
  <si>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</si>
  <si>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</si>
  <si>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</si>
  <si>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</si>
  <si>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</si>
  <si>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</si>
  <si>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</si>
  <si>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</si>
  <si>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</si>
  <si>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</si>
  <si>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</si>
  <si>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</si>
  <si>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</si>
  <si>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</si>
  <si>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</si>
  <si>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</si>
  <si>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</si>
  <si>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</si>
  <si>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</si>
  <si>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</si>
  <si>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</si>
  <si>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</si>
  <si>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</si>
  <si>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</si>
  <si>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</si>
  <si>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</si>
  <si>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</si>
  <si>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</si>
  <si>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</si>
  <si>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</si>
  <si>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</si>
  <si>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</si>
  <si>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</si>
  <si>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</si>
  <si>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</si>
  <si>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</si>
  <si>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</si>
  <si>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</si>
  <si>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</si>
  <si>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</si>
  <si>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</si>
  <si>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</si>
  <si>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</si>
  <si>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</si>
  <si>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</si>
  <si>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</si>
  <si>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</si>
  <si>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</si>
  <si>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</si>
  <si>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</si>
  <si>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</si>
  <si>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</si>
  <si>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</si>
  <si>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</si>
  <si>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</si>
  <si>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</si>
  <si>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</si>
  <si>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</si>
  <si>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</si>
  <si>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</si>
  <si>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</si>
  <si>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</si>
  <si>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</si>
  <si>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</si>
  <si>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</si>
  <si>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</si>
  <si>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</si>
  <si>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</si>
  <si>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</si>
  <si>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</si>
  <si>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</si>
  <si>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</si>
  <si>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</si>
  <si>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</si>
  <si>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</si>
  <si>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</si>
  <si>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</si>
  <si>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</si>
  <si>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</si>
  <si>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</si>
  <si>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</si>
  <si>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</si>
  <si>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</si>
  <si>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</si>
  <si>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</si>
  <si>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</si>
  <si>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</si>
  <si>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</si>
  <si>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</si>
  <si>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</si>
  <si>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</si>
  <si>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</si>
  <si>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</si>
  <si>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</si>
  <si>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</si>
  <si>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</si>
  <si>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</si>
  <si>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</si>
  <si>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</si>
  <si>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</si>
  <si>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</si>
  <si>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</si>
  <si>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</si>
  <si>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</si>
  <si>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</si>
  <si>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</si>
  <si>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</si>
  <si>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</si>
  <si>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</si>
  <si>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</si>
  <si>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</si>
  <si>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</si>
  <si>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</si>
  <si>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</si>
  <si>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</si>
  <si>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</si>
  <si>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</si>
  <si>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</si>
  <si>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</si>
  <si>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</si>
  <si>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</si>
  <si>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</si>
  <si>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</si>
  <si>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</si>
  <si>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</si>
  <si>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</si>
  <si>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</si>
  <si>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</si>
  <si>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</si>
  <si>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</si>
  <si>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</si>
  <si>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</si>
  <si>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</si>
  <si>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</si>
  <si>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</si>
  <si>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</si>
  <si>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</si>
  <si>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</si>
  <si>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</si>
  <si>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</si>
  <si>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</si>
  <si>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</si>
  <si>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</si>
  <si>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</si>
  <si>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</si>
  <si>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</si>
  <si>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</si>
  <si>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</si>
  <si>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</si>
  <si>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</si>
  <si>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</si>
  <si>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</si>
  <si>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</si>
  <si>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</si>
  <si>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</si>
  <si>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</si>
  <si>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</si>
  <si>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</si>
  <si>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</si>
  <si>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</si>
  <si>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</si>
  <si>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</si>
  <si>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</si>
  <si>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</si>
  <si>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</si>
  <si>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</si>
  <si>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</si>
  <si>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</si>
  <si>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</si>
  <si>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</si>
  <si>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</si>
  <si>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</si>
  <si>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</si>
  <si>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</si>
  <si>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</si>
  <si>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</si>
  <si>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</si>
  <si>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</si>
  <si>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</si>
  <si>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</si>
  <si>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</si>
  <si>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</si>
  <si>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</si>
  <si>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</si>
  <si>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</si>
  <si>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</si>
  <si>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</si>
  <si>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</si>
  <si>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</si>
  <si>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</si>
  <si>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</si>
  <si>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</si>
  <si>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</si>
  <si>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</si>
  <si>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</si>
  <si>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</si>
  <si>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</si>
  <si>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</si>
  <si>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</si>
  <si>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</si>
  <si>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</si>
  <si>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</si>
  <si>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</si>
  <si>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</si>
  <si>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</si>
  <si>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</si>
  <si>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</si>
  <si>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</si>
  <si>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</si>
  <si>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</si>
  <si>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</si>
  <si>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</si>
  <si>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</si>
  <si>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</si>
  <si>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</si>
  <si>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</si>
  <si>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</si>
  <si>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</si>
  <si>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</si>
  <si>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</si>
  <si>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</si>
  <si>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</si>
  <si>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</si>
  <si>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</si>
  <si>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</si>
  <si>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</si>
  <si>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</si>
  <si>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</si>
  <si>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</si>
  <si>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</si>
  <si>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</si>
  <si>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</si>
  <si>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</si>
  <si>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</si>
  <si>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</si>
  <si>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</si>
  <si>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</si>
  <si>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</si>
  <si>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</si>
  <si>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</si>
  <si>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</si>
  <si>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</si>
  <si>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</si>
  <si>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</si>
  <si>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</si>
  <si>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</si>
  <si>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</si>
  <si>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</si>
  <si>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</si>
  <si>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</si>
  <si>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</si>
  <si>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</si>
  <si>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</si>
  <si>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</si>
  <si>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</si>
  <si>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</si>
  <si>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</si>
  <si>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</si>
  <si>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</si>
  <si>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</si>
  <si>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</si>
  <si>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</si>
  <si>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</si>
  <si>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</si>
  <si>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</si>
  <si>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</si>
  <si>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</si>
  <si>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</si>
  <si>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</si>
  <si>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</si>
  <si>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</si>
  <si>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</si>
  <si>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</si>
  <si>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</si>
  <si>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</si>
  <si>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</si>
  <si>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</si>
  <si>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</si>
  <si>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</si>
  <si>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</si>
  <si>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</si>
  <si>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</si>
  <si>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</si>
  <si>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</si>
  <si>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</si>
  <si>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</si>
  <si>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</si>
  <si>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</si>
  <si>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</si>
  <si>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</si>
  <si>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</si>
  <si>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</si>
  <si>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</si>
  <si>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</si>
  <si>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</si>
  <si>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</si>
  <si>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</si>
  <si>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</si>
  <si>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</si>
  <si>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</si>
  <si>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</si>
  <si>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</si>
  <si>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</si>
  <si>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</si>
  <si>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</si>
  <si>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</si>
  <si>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</si>
  <si>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</si>
  <si>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</si>
  <si>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</si>
  <si>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</si>
  <si>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</si>
  <si>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</si>
  <si>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</si>
  <si>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</si>
  <si>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</si>
  <si>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</si>
  <si>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</si>
  <si>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</si>
  <si>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</si>
  <si>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</si>
  <si>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</si>
  <si>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</si>
  <si>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</si>
  <si>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</si>
  <si>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</si>
  <si>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</si>
  <si>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</si>
  <si>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</si>
  <si>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</si>
  <si>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</si>
  <si>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</si>
  <si>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</si>
  <si>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</si>
  <si>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</si>
  <si>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</si>
  <si>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</si>
  <si>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</si>
  <si>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</si>
  <si>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</si>
  <si>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</si>
  <si>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</si>
  <si>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</si>
  <si>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</si>
  <si>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</si>
  <si>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</si>
  <si>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</si>
  <si>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</si>
  <si>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</si>
  <si>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</si>
  <si>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</si>
  <si>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</si>
  <si>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</si>
  <si>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</si>
  <si>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</si>
  <si>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</si>
  <si>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</si>
  <si>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</si>
  <si>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</si>
  <si>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</si>
  <si>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</si>
  <si>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</si>
  <si>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</si>
  <si>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</si>
  <si>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</si>
  <si>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</si>
  <si>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</si>
  <si>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</si>
  <si>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</si>
  <si>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</si>
  <si>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</si>
  <si>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</si>
  <si>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</si>
  <si>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</si>
  <si>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</si>
  <si>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</si>
  <si>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</si>
  <si>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</si>
  <si>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</si>
  <si>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</si>
  <si>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</si>
  <si>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</si>
  <si>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</si>
  <si>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</si>
  <si>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</si>
  <si>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</si>
  <si>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</si>
  <si>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</si>
  <si>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</si>
  <si>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</si>
  <si>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</si>
  <si>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</si>
  <si>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</si>
  <si>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</si>
  <si>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</si>
  <si>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</si>
  <si>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</si>
  <si>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</si>
  <si>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</si>
  <si>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</si>
  <si>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</si>
  <si>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</si>
  <si>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</si>
  <si>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</si>
  <si>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</si>
  <si>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</si>
  <si>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</si>
  <si>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</si>
  <si>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</si>
  <si>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</si>
  <si>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</si>
  <si>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</si>
  <si>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</si>
  <si>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</si>
  <si>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</si>
  <si>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</si>
  <si>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</si>
  <si>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</si>
  <si>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</si>
  <si>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</si>
  <si>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</si>
  <si>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</si>
  <si>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</si>
  <si>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</si>
  <si>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</si>
  <si>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</si>
  <si>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</si>
  <si>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</si>
  <si>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</si>
  <si>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</si>
  <si>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</si>
  <si>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</si>
  <si>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</si>
  <si>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</si>
  <si>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</si>
  <si>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</si>
  <si>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</si>
  <si>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</si>
  <si>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</si>
  <si>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</si>
  <si>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</si>
  <si>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</si>
  <si>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</si>
  <si>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</si>
  <si>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</si>
  <si>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</si>
  <si>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</si>
  <si>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</si>
  <si>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</si>
  <si>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</si>
  <si>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</si>
  <si>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</si>
  <si>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</si>
  <si>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</si>
  <si>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</si>
  <si>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</si>
  <si>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</si>
  <si>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</si>
  <si>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</si>
  <si>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</si>
  <si>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</si>
  <si>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</si>
  <si>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</si>
  <si>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</si>
  <si>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</si>
  <si>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</si>
  <si>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</si>
  <si>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</si>
  <si>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</si>
  <si>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</si>
  <si>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</si>
  <si>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</si>
  <si>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</si>
  <si>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</si>
  <si>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</si>
  <si>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</si>
  <si>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</si>
  <si>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</si>
  <si>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</si>
  <si>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</si>
  <si>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</si>
  <si>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</si>
  <si>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</si>
  <si>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</si>
  <si>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</si>
  <si>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</si>
  <si>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</si>
  <si>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</si>
  <si>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</si>
  <si>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</si>
  <si>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</si>
  <si>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</si>
  <si>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</si>
  <si>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</si>
  <si>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</si>
  <si>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</si>
  <si>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</si>
  <si>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</si>
  <si>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</si>
  <si>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</si>
  <si>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</si>
  <si>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</si>
  <si>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</si>
  <si>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</si>
  <si>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</si>
  <si>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</si>
  <si>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</si>
  <si>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</si>
  <si>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</si>
  <si>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</si>
  <si>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</si>
  <si>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</si>
  <si>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</si>
  <si>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</si>
  <si>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</si>
  <si>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</si>
  <si>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</si>
  <si>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</si>
  <si>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</si>
  <si>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</si>
  <si>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</si>
  <si>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</si>
  <si>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</si>
  <si>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</si>
  <si>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</si>
  <si>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</si>
  <si>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</si>
  <si>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</si>
  <si>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</si>
  <si>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</si>
  <si>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</si>
  <si>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</si>
  <si>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</si>
  <si>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</si>
  <si>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</si>
  <si>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</si>
  <si>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</si>
  <si>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</si>
  <si>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</si>
  <si>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</si>
  <si>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</si>
  <si>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</si>
  <si>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</si>
  <si>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</si>
  <si>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</si>
  <si>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</si>
  <si>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</si>
  <si>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</si>
  <si>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</si>
  <si>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</si>
  <si>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</si>
  <si>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</si>
  <si>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</si>
  <si>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</si>
  <si>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</si>
  <si>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</si>
  <si>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</si>
  <si>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</si>
  <si>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</si>
  <si>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</si>
  <si>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</si>
  <si>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</si>
  <si>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</si>
  <si>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</si>
  <si>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</si>
  <si>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</si>
  <si>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</si>
  <si>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</si>
  <si>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</si>
  <si>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</si>
  <si>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</si>
  <si>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</si>
  <si>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</si>
  <si>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</si>
  <si>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</si>
  <si>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</si>
  <si>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</si>
  <si>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</si>
  <si>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</si>
  <si>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</si>
  <si>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</si>
  <si>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</si>
  <si>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</si>
  <si>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</si>
  <si>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</si>
  <si>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</si>
  <si>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</si>
  <si>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</si>
  <si>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</si>
  <si>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</si>
  <si>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</si>
  <si>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</si>
  <si>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</si>
  <si>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</si>
  <si>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</si>
  <si>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</si>
  <si>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</si>
  <si>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</si>
  <si>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</si>
  <si>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</si>
  <si>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</si>
  <si>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</si>
  <si>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</si>
  <si>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</si>
  <si>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</si>
  <si>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</si>
  <si>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</si>
  <si>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</si>
  <si>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</si>
  <si>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</si>
  <si>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</si>
  <si>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</si>
  <si>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</si>
  <si>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</si>
  <si>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</si>
  <si>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</si>
  <si>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</si>
  <si>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</si>
  <si>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</si>
  <si>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</si>
  <si>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</si>
  <si>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</si>
  <si>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</si>
  <si>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</si>
  <si>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</si>
  <si>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</si>
  <si>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</si>
  <si>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</si>
  <si>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</si>
  <si>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</si>
  <si>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</si>
  <si>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</si>
  <si>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</si>
  <si>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</si>
  <si>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</si>
  <si>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</si>
  <si>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</si>
  <si>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</si>
  <si>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</si>
  <si>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</si>
  <si>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</si>
  <si>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</si>
  <si>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</si>
  <si>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</si>
  <si>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</si>
  <si>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</si>
  <si>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</si>
  <si>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</si>
  <si>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</si>
  <si>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</si>
  <si>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</si>
  <si>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</si>
  <si>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</si>
  <si>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</si>
  <si>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</si>
  <si>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</si>
  <si>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</si>
  <si>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</si>
  <si>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</si>
  <si>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</si>
  <si>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</si>
  <si>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</si>
  <si>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</si>
  <si>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</si>
  <si>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</si>
  <si>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</si>
  <si>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</si>
  <si>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</si>
  <si>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</si>
  <si>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</si>
  <si>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</si>
  <si>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</si>
  <si>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</si>
  <si>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</si>
  <si>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</si>
  <si>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</si>
  <si>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</si>
  <si>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</si>
  <si>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</si>
  <si>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</si>
  <si>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</si>
  <si>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</si>
  <si>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</si>
  <si>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</si>
  <si>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</si>
  <si>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</si>
  <si>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</si>
  <si>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</si>
  <si>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</si>
  <si>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</si>
  <si>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</si>
  <si>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</si>
  <si>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</si>
  <si>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</si>
  <si>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</si>
  <si>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</si>
  <si>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</si>
  <si>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</si>
  <si>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</si>
  <si>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</si>
  <si>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</si>
  <si>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</si>
  <si>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</si>
  <si>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</si>
  <si>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</si>
  <si>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</si>
  <si>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</si>
  <si>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</si>
  <si>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</si>
  <si>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</si>
  <si>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</si>
  <si>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</si>
  <si>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</si>
  <si>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</si>
  <si>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</si>
  <si>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</si>
  <si>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</si>
  <si>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</si>
  <si>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</si>
  <si>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</si>
  <si>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</si>
  <si>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</si>
  <si>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</si>
  <si>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</si>
  <si>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</si>
  <si>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</si>
  <si>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</si>
  <si>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</si>
  <si>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</si>
  <si>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</si>
  <si>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</si>
  <si>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</si>
  <si>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</si>
  <si>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</si>
  <si>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</si>
  <si>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</si>
  <si>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</si>
  <si>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</si>
  <si>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</si>
  <si>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</si>
  <si>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</si>
  <si>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</si>
  <si>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</si>
  <si>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</si>
  <si>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</si>
  <si>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</si>
  <si>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</si>
  <si>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</si>
  <si>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</si>
  <si>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</si>
  <si>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</si>
  <si>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</si>
  <si>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</si>
  <si>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</si>
  <si>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</si>
  <si>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</si>
  <si>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</si>
  <si>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</si>
  <si>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</si>
  <si>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</si>
  <si>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</si>
  <si>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</si>
  <si>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</si>
  <si>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</si>
  <si>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</si>
  <si>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</si>
  <si>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</si>
  <si>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</si>
  <si>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</si>
  <si>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</si>
  <si>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</si>
  <si>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</si>
  <si>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</si>
  <si>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</si>
  <si>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</si>
  <si>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</si>
  <si>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</si>
  <si>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</si>
  <si>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</si>
  <si>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</si>
  <si>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</si>
  <si>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</si>
  <si>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</si>
  <si>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</si>
  <si>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</si>
  <si>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</si>
  <si>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</si>
  <si>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</si>
  <si>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</si>
  <si>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</si>
  <si>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</si>
  <si>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</si>
  <si>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</si>
  <si>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</si>
  <si>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</si>
  <si>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</si>
  <si>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</si>
  <si>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</si>
  <si>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</si>
  <si>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</si>
  <si>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</si>
  <si>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</si>
  <si>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</si>
  <si>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</si>
  <si>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</si>
  <si>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</si>
  <si>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</si>
  <si>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</si>
  <si>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</si>
  <si>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</si>
  <si>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</si>
  <si>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</si>
  <si>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</si>
  <si>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</si>
  <si>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</si>
  <si>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</si>
  <si>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</si>
  <si>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</si>
  <si>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</si>
  <si>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</si>
  <si>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</si>
  <si>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</si>
  <si>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</si>
  <si>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</si>
  <si>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</si>
  <si>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</si>
  <si>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</si>
  <si>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</si>
  <si>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</si>
  <si>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</si>
  <si>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</si>
  <si>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</si>
  <si>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</si>
  <si>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</si>
  <si>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</si>
  <si>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</si>
  <si>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</si>
  <si>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</si>
  <si>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</si>
  <si>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</si>
  <si>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</si>
  <si>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</si>
  <si>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</si>
  <si>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</si>
  <si>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</si>
  <si>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</si>
  <si>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</si>
  <si>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</si>
  <si>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</si>
  <si>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</si>
  <si>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</si>
  <si>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</si>
  <si>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</si>
  <si>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</si>
  <si>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</si>
  <si>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</si>
  <si>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</si>
  <si>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</si>
  <si>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</si>
  <si>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</si>
  <si>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</si>
  <si>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</si>
  <si>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</si>
  <si>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</si>
  <si>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</si>
  <si>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</si>
  <si>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</si>
  <si>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</si>
  <si>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</si>
  <si>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</si>
  <si>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</si>
  <si>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</si>
  <si>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</si>
  <si>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</si>
  <si>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</si>
  <si>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</si>
  <si>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</si>
  <si>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</si>
  <si>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</si>
  <si>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</si>
  <si>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</si>
  <si>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</si>
  <si>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</si>
  <si>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</si>
  <si>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</si>
  <si>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</si>
  <si>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</si>
  <si>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</si>
  <si>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</si>
  <si>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</si>
  <si>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</si>
  <si>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</si>
  <si>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</si>
  <si>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</si>
  <si>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</si>
  <si>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</si>
  <si>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</si>
  <si>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</si>
  <si>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</si>
  <si>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</si>
  <si>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</si>
  <si>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</si>
  <si>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</si>
  <si>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</si>
  <si>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</si>
  <si>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</si>
  <si>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</si>
  <si>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</si>
  <si>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</si>
  <si>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</si>
  <si>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</si>
  <si>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</si>
  <si>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</si>
  <si>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</si>
  <si>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</si>
  <si>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</si>
  <si>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</si>
  <si>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</si>
  <si>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</si>
  <si>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</si>
  <si>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</si>
  <si>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</si>
  <si>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</si>
  <si>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</si>
  <si>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</si>
  <si>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</si>
  <si>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</si>
  <si>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</si>
  <si>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</si>
  <si>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</si>
  <si>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</si>
  <si>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</si>
  <si>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</si>
  <si>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</si>
  <si>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</si>
  <si>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</si>
  <si>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</si>
  <si>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</si>
  <si>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</si>
  <si>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</si>
  <si>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</si>
  <si>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</si>
  <si>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</si>
  <si>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</si>
  <si>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</si>
  <si>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</si>
  <si>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</si>
  <si>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</si>
  <si>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</si>
  <si>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</si>
  <si>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</si>
  <si>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</si>
  <si>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</si>
  <si>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</si>
  <si>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</si>
  <si>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</si>
  <si>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</si>
  <si>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</si>
  <si>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</si>
  <si>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</si>
  <si>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</si>
  <si>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</si>
  <si>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</si>
  <si>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</si>
  <si>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</si>
  <si>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</si>
  <si>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</si>
  <si>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</si>
  <si>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</si>
  <si>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</si>
  <si>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</si>
  <si>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</si>
  <si>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</si>
  <si>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</si>
  <si>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</si>
  <si>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</si>
  <si>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</si>
  <si>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</si>
  <si>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</si>
  <si>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</si>
  <si>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</si>
  <si>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</si>
  <si>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</si>
  <si>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</si>
  <si>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</si>
  <si>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</si>
  <si>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</si>
  <si>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</si>
  <si>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</si>
  <si>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</si>
  <si>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</si>
  <si>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</si>
  <si>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</si>
  <si>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</si>
  <si>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</si>
  <si>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</si>
  <si>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</si>
  <si>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</si>
  <si>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</si>
  <si>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</si>
  <si>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</si>
  <si>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</si>
  <si>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</si>
  <si>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</si>
  <si>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</si>
  <si>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</si>
  <si>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</si>
  <si>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</si>
  <si>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</si>
  <si>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</si>
  <si>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</si>
  <si>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</si>
  <si>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</si>
  <si>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</si>
  <si>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</si>
  <si>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</si>
  <si>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</si>
  <si>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</si>
  <si>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</si>
  <si>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</si>
  <si>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</si>
  <si>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</si>
  <si>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</si>
  <si>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</si>
  <si>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</si>
  <si>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</si>
  <si>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</si>
  <si>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</si>
  <si>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</si>
  <si>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</si>
  <si>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</si>
  <si>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</si>
  <si>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</si>
  <si>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</si>
  <si>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</si>
  <si>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</si>
  <si>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</si>
  <si>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</si>
  <si>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</si>
  <si>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</si>
  <si>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</si>
  <si>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</si>
  <si>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</si>
  <si>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</si>
  <si>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</si>
  <si>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</si>
  <si>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</si>
  <si>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</si>
  <si>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</si>
  <si>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</si>
  <si>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</si>
  <si>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</si>
  <si>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</si>
  <si>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</si>
  <si>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</si>
  <si>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</si>
  <si>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</si>
  <si>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</si>
  <si>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</si>
  <si>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</si>
  <si>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</si>
  <si>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</si>
  <si>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</si>
  <si>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</si>
  <si>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</si>
  <si>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</si>
  <si>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</si>
  <si>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</si>
  <si>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</si>
  <si>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</si>
  <si>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</si>
  <si>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</si>
  <si>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</si>
  <si>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</si>
  <si>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</si>
  <si>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</si>
  <si>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</si>
  <si>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</si>
  <si>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</si>
  <si>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</si>
  <si>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</si>
  <si>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</si>
  <si>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</si>
  <si>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</si>
  <si>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</si>
  <si>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</si>
  <si>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</si>
  <si>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</si>
  <si>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</si>
  <si>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</si>
  <si>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</si>
  <si>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</si>
  <si>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</si>
  <si>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</si>
  <si>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</si>
  <si>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</si>
  <si>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</si>
  <si>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</si>
  <si>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</si>
  <si>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</si>
  <si>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</si>
  <si>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</si>
  <si>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</si>
  <si>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</si>
  <si>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</si>
  <si>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</si>
  <si>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</si>
  <si>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</si>
  <si>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</si>
  <si>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</si>
  <si>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</si>
  <si>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</si>
  <si>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</si>
  <si>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</si>
  <si>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</si>
  <si>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</si>
  <si>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</si>
  <si>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</si>
  <si>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</si>
  <si>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</si>
  <si>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</si>
  <si>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</si>
  <si>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</si>
  <si>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</si>
  <si>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</si>
  <si>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</si>
  <si>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</si>
  <si>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</si>
  <si>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</si>
  <si>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</si>
  <si>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</si>
  <si>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</si>
  <si>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</si>
  <si>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</si>
  <si>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</si>
  <si>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</si>
  <si>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</si>
  <si>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</si>
  <si>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</si>
  <si>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</si>
  <si>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</si>
  <si>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</si>
  <si>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</si>
  <si>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</si>
  <si>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</si>
  <si>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</si>
  <si>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</si>
  <si>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</si>
  <si>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</si>
  <si>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</si>
  <si>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</si>
  <si>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</si>
  <si>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</si>
  <si>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</si>
  <si>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</si>
  <si>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</si>
  <si>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</si>
  <si>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</si>
  <si>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</si>
  <si>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</si>
  <si>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</si>
  <si>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</si>
  <si>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</si>
  <si>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</si>
  <si>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</si>
  <si>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</si>
  <si>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</si>
  <si>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</si>
  <si>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</si>
  <si>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</si>
  <si>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</si>
  <si>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</si>
  <si>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</si>
  <si>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</si>
  <si>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</si>
  <si>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</si>
  <si>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</si>
  <si>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</si>
  <si>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</si>
  <si>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</si>
  <si>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</si>
  <si>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</si>
  <si>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</si>
  <si>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</si>
  <si>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</si>
  <si>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</si>
  <si>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</si>
  <si>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</si>
  <si>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</si>
  <si>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</si>
  <si>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</si>
  <si>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</si>
  <si>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</si>
  <si>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</si>
  <si>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</si>
  <si>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</si>
  <si>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</si>
  <si>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</si>
  <si>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</si>
  <si>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</si>
  <si>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</si>
  <si>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</si>
  <si>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</si>
  <si>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</si>
  <si>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</si>
  <si>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</si>
  <si>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</si>
  <si>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</si>
  <si>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</si>
  <si>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</si>
  <si>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</si>
  <si>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</si>
  <si>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</si>
  <si>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</si>
  <si>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</si>
  <si>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</si>
  <si>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</si>
  <si>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</si>
  <si>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</si>
  <si>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</si>
  <si>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</si>
  <si>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</si>
  <si>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</si>
  <si>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</si>
  <si>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</si>
  <si>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</si>
  <si>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</si>
  <si>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</si>
  <si>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</si>
  <si>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</si>
  <si>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</si>
  <si>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</si>
  <si>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</si>
  <si>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</si>
  <si>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</si>
  <si>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</si>
  <si>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</si>
  <si>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</si>
  <si>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</si>
  <si>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</si>
  <si>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</si>
  <si>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</si>
  <si>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</si>
  <si>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</si>
  <si>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</si>
  <si>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</si>
  <si>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</si>
  <si>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</si>
  <si>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</si>
  <si>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</si>
  <si>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</si>
  <si>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</si>
  <si>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</si>
  <si>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</si>
  <si>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</si>
  <si>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</si>
  <si>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</si>
  <si>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</si>
  <si>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</si>
  <si>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</si>
  <si>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</si>
  <si>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</si>
  <si>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</si>
  <si>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</si>
  <si>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</si>
  <si>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</si>
  <si>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</si>
  <si>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</si>
  <si>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</si>
  <si>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</si>
  <si>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</si>
  <si>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</si>
  <si>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</si>
  <si>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</si>
  <si>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</si>
  <si>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</si>
  <si>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</si>
  <si>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</si>
  <si>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</si>
  <si>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</si>
  <si>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</si>
  <si>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</si>
  <si>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</si>
  <si>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</si>
  <si>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</si>
  <si>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</si>
  <si>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</si>
  <si>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</si>
  <si>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</si>
  <si>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</si>
  <si>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</si>
  <si>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</si>
  <si>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</si>
  <si>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</si>
  <si>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</si>
  <si>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</si>
  <si>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</si>
  <si>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</si>
  <si>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</si>
  <si>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</si>
  <si>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</si>
  <si>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</si>
  <si>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</si>
  <si>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</si>
  <si>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</si>
  <si>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</si>
  <si>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</si>
  <si>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</si>
  <si>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</si>
  <si>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</si>
  <si>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</si>
  <si>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</si>
  <si>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</si>
  <si>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</si>
  <si>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</si>
  <si>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</si>
  <si>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</si>
  <si>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</si>
  <si>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</si>
  <si>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</si>
  <si>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</si>
  <si>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</si>
  <si>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</si>
  <si>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</si>
  <si>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</si>
  <si>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</si>
  <si>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</si>
  <si>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</si>
  <si>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</si>
  <si>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</si>
  <si>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</si>
  <si>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</si>
  <si>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</si>
  <si>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</si>
  <si>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</si>
  <si>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</si>
  <si>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</si>
  <si>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</si>
  <si>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</si>
  <si>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</si>
  <si>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</si>
  <si>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</si>
  <si>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</si>
  <si>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</si>
  <si>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</si>
  <si>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</si>
  <si>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</si>
  <si>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</si>
  <si>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</si>
  <si>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</si>
  <si>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</si>
  <si>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</si>
  <si>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</si>
  <si>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</si>
  <si>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</si>
  <si>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</si>
  <si>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</si>
  <si>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</si>
  <si>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</si>
  <si>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</si>
  <si>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</si>
  <si>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</si>
  <si>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</si>
  <si>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</si>
  <si>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</si>
  <si>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</si>
  <si>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</si>
  <si>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</si>
  <si>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</si>
  <si>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</si>
  <si>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</si>
  <si>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</si>
  <si>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</si>
  <si>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</si>
  <si>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</si>
  <si>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</si>
  <si>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</si>
  <si>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</si>
  <si>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</si>
  <si>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</si>
  <si>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</si>
  <si>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</si>
  <si>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</si>
  <si>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</si>
  <si>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</si>
  <si>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</si>
  <si>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</si>
  <si>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</si>
  <si>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</si>
  <si>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</si>
  <si>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</si>
  <si>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</si>
  <si>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</si>
  <si>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</si>
  <si>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</si>
  <si>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</si>
  <si>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</si>
  <si>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</si>
  <si>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</si>
  <si>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</si>
  <si>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</si>
  <si>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</si>
  <si>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</si>
  <si>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</si>
  <si>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</si>
  <si>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</si>
  <si>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</si>
  <si>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</si>
  <si>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</si>
  <si>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</si>
  <si>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</si>
  <si>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</si>
  <si>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</si>
  <si>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</si>
  <si>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</si>
  <si>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</si>
  <si>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</si>
  <si>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</si>
  <si>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</si>
  <si>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</si>
  <si>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</si>
  <si>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</si>
  <si>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</si>
  <si>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</si>
  <si>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</si>
  <si>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</si>
  <si>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</si>
  <si>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</si>
  <si>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</si>
  <si>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</si>
  <si>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</si>
  <si>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</si>
  <si>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</si>
  <si>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</si>
  <si>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</si>
  <si>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</si>
  <si>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</si>
  <si>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</si>
  <si>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</si>
  <si>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</si>
  <si>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</si>
  <si>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</si>
  <si>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</si>
  <si>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</si>
  <si>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</si>
  <si>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</si>
  <si>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</si>
  <si>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</si>
  <si>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</si>
  <si>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</si>
  <si>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</si>
  <si>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</si>
  <si>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</si>
  <si>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</si>
  <si>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</si>
  <si>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</si>
  <si>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</si>
  <si>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</si>
  <si>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</si>
  <si>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</si>
  <si>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</si>
  <si>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</si>
  <si>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</si>
  <si>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</si>
  <si>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</si>
  <si>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</si>
  <si>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</si>
  <si>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</si>
  <si>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</si>
  <si>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</si>
  <si>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</si>
  <si>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</si>
  <si>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</si>
  <si>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</si>
  <si>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</si>
  <si>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</si>
  <si>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</si>
  <si>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</si>
  <si>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</si>
  <si>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</si>
  <si>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</si>
  <si>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</si>
  <si>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</si>
  <si>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</si>
  <si>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</si>
  <si>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</si>
  <si>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</si>
  <si>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</si>
  <si>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</si>
  <si>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</si>
  <si>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</si>
  <si>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</si>
  <si>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</si>
  <si>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</si>
  <si>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</si>
  <si>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</si>
  <si>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</si>
  <si>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</si>
  <si>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</si>
  <si>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</si>
  <si>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</si>
  <si>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</si>
  <si>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</si>
  <si>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</si>
  <si>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</si>
  <si>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</si>
  <si>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</si>
  <si>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</si>
  <si>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</si>
  <si>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</si>
  <si>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</si>
  <si>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</si>
  <si>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</si>
  <si>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</si>
  <si>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</si>
  <si>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</si>
  <si>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</si>
  <si>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</si>
  <si>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</si>
  <si>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</si>
  <si>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</si>
  <si>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</si>
  <si>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</si>
  <si>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</si>
  <si>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</si>
  <si>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</si>
  <si>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</si>
  <si>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</si>
  <si>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</si>
  <si>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</si>
  <si>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</si>
  <si>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</si>
  <si>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</si>
  <si>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</si>
  <si>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</si>
  <si>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</si>
  <si>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</si>
  <si>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</si>
  <si>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</si>
  <si>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</si>
  <si>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</si>
  <si>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</si>
  <si>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</si>
  <si>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</si>
  <si>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</si>
  <si>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</si>
  <si>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</si>
  <si>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</si>
  <si>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</si>
  <si>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</si>
  <si>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</si>
  <si>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</si>
  <si>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</si>
  <si>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</si>
  <si>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</si>
  <si>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</si>
  <si>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</si>
  <si>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</si>
  <si>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</si>
  <si>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</si>
  <si>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</si>
  <si>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</si>
  <si>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</si>
  <si>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</si>
  <si>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</si>
  <si>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</si>
  <si>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</si>
  <si>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</si>
  <si>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</si>
  <si>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</si>
  <si>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</si>
  <si>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</si>
  <si>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</si>
  <si>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</si>
  <si>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</si>
  <si>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</si>
  <si>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</si>
  <si>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</si>
  <si>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</si>
  <si>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</si>
  <si>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</si>
  <si>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</si>
  <si>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</si>
  <si>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</si>
  <si>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</si>
  <si>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</si>
  <si>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</si>
  <si>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</si>
  <si>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</si>
  <si>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</si>
  <si>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</si>
  <si>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</si>
  <si>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</si>
  <si>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</si>
  <si>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</si>
  <si>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</si>
  <si>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</si>
  <si>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</si>
  <si>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</si>
  <si>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</si>
  <si>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</si>
  <si>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</si>
  <si>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</si>
  <si>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</si>
  <si>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</si>
  <si>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</si>
  <si>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</si>
  <si>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</si>
  <si>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</si>
  <si>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</si>
  <si>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</si>
  <si>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</si>
  <si>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</si>
  <si>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</si>
  <si>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</si>
  <si>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</si>
  <si>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</si>
  <si>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</si>
  <si>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</si>
  <si>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</si>
  <si>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</si>
  <si>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</si>
  <si>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</si>
  <si>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</si>
  <si>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</si>
  <si>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</si>
  <si>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</si>
  <si>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</si>
  <si>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</si>
  <si>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</si>
  <si>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</si>
  <si>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</si>
  <si>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</si>
  <si>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</si>
  <si>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</si>
  <si>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</si>
  <si>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</si>
  <si>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</si>
  <si>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</si>
  <si>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</si>
  <si>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</si>
  <si>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</si>
  <si>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</si>
  <si>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</si>
  <si>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</si>
  <si>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</si>
  <si>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</si>
  <si>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</si>
  <si>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</si>
  <si>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</si>
  <si>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</si>
  <si>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</si>
  <si>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</si>
  <si>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</si>
  <si>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</si>
  <si>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</si>
  <si>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</si>
  <si>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</si>
  <si>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</si>
  <si>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</si>
  <si>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</si>
  <si>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</si>
  <si>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</si>
  <si>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</si>
  <si>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</si>
  <si>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</si>
  <si>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</si>
  <si>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</si>
  <si>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</si>
  <si>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</si>
  <si>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</si>
  <si>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</si>
  <si>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</si>
  <si>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</si>
  <si>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</si>
  <si>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</si>
  <si>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</si>
  <si>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</si>
  <si>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</si>
  <si>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</si>
  <si>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</si>
  <si>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</si>
  <si>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</si>
  <si>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</si>
  <si>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</si>
  <si>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</si>
  <si>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</si>
  <si>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</si>
  <si>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</si>
  <si>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</si>
  <si>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</si>
  <si>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</si>
  <si>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</si>
  <si>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</si>
  <si>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</si>
  <si>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</si>
  <si>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</si>
  <si>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</si>
  <si>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</si>
  <si>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</si>
  <si>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</si>
  <si>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</si>
  <si>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</si>
  <si>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</si>
  <si>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</si>
  <si>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</si>
  <si>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</si>
  <si>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</si>
  <si>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</si>
  <si>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</si>
  <si>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</si>
  <si>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</si>
  <si>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</si>
  <si>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</si>
  <si>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</si>
  <si>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</si>
  <si>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</si>
  <si>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</si>
  <si>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</si>
  <si>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</si>
  <si>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</si>
  <si>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</si>
  <si>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</si>
  <si>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</si>
  <si>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</si>
  <si>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</si>
  <si>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</si>
  <si>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</si>
  <si>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</si>
  <si>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</si>
  <si>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</si>
  <si>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</si>
  <si>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</si>
  <si>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</si>
  <si>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</si>
  <si>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</si>
  <si>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</si>
  <si>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</si>
  <si>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</si>
  <si>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</si>
  <si>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</si>
  <si>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</si>
  <si>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</si>
  <si>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</si>
  <si>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</si>
  <si>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</si>
  <si>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</si>
  <si>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</si>
  <si>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</si>
  <si>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</si>
  <si>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</si>
  <si>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</si>
  <si>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</si>
  <si>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</si>
  <si>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</si>
  <si>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</si>
  <si>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</si>
  <si>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</si>
  <si>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</si>
  <si>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</si>
  <si>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</si>
  <si>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</si>
  <si>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</si>
  <si>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</si>
  <si>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</si>
  <si>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</si>
  <si>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</si>
  <si>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</si>
  <si>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</si>
  <si>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</si>
  <si>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</si>
  <si>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</si>
  <si>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</si>
  <si>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</si>
  <si>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</si>
  <si>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</si>
  <si>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</si>
  <si>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</si>
  <si>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</si>
  <si>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</si>
  <si>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</si>
  <si>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</si>
  <si>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</si>
  <si>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</si>
  <si>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</si>
  <si>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</si>
  <si>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</si>
  <si>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</si>
  <si>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</si>
  <si>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</si>
  <si>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</si>
  <si>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</si>
  <si>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</si>
  <si>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</si>
  <si>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</si>
  <si>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</si>
  <si>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</si>
  <si>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</si>
  <si>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</si>
  <si>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</si>
  <si>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</si>
  <si>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</si>
  <si>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</si>
  <si>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</si>
  <si>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</si>
  <si>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</si>
  <si>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</si>
  <si>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</si>
  <si>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</si>
  <si>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</si>
  <si>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</si>
  <si>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</si>
  <si>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</si>
  <si>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</si>
  <si>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</si>
  <si>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</si>
  <si>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</si>
  <si>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</si>
  <si>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</si>
  <si>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</si>
  <si>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</si>
  <si>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</si>
  <si>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</si>
  <si>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</si>
  <si>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</si>
  <si>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</si>
  <si>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</si>
  <si>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</si>
  <si>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</si>
  <si>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</si>
  <si>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</si>
  <si>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</si>
  <si>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</si>
  <si>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</si>
  <si>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</si>
  <si>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</si>
  <si>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</si>
  <si>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</si>
  <si>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</si>
  <si>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</si>
  <si>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</si>
  <si>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</si>
  <si>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</si>
  <si>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</si>
  <si>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</si>
  <si>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</si>
  <si>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</si>
  <si>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</si>
  <si>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</si>
  <si>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</si>
  <si>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</si>
  <si>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</si>
  <si>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</si>
  <si>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</si>
  <si>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</si>
  <si>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</si>
  <si>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</si>
  <si>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</si>
  <si>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</si>
  <si>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</si>
  <si>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</si>
  <si>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</si>
  <si>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</si>
  <si>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</si>
  <si>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</si>
  <si>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</si>
  <si>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</si>
  <si>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</si>
  <si>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</si>
  <si>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</si>
  <si>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</si>
  <si>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</si>
  <si>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</si>
  <si>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</si>
  <si>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</si>
  <si>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</si>
  <si>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</si>
  <si>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</si>
  <si>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</si>
  <si>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</si>
  <si>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</si>
  <si>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</si>
  <si>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</si>
  <si>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</si>
  <si>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</si>
  <si>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</si>
  <si>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</si>
  <si>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</si>
  <si>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</si>
  <si>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</si>
  <si>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</si>
  <si>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</si>
  <si>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</si>
  <si>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</si>
  <si>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</si>
  <si>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</si>
  <si>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</si>
  <si>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</si>
  <si>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</si>
  <si>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</si>
  <si>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</si>
  <si>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</si>
  <si>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</si>
  <si>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</si>
  <si>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</si>
  <si>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</si>
  <si>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</si>
  <si>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</si>
  <si>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</si>
  <si>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</si>
  <si>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</si>
  <si>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</si>
  <si>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</si>
  <si>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</si>
  <si>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</si>
  <si>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</si>
  <si>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</si>
  <si>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</si>
  <si>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</si>
  <si>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</si>
  <si>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</si>
  <si>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</si>
  <si>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</si>
  <si>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</si>
  <si>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</si>
  <si>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</si>
  <si>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</si>
  <si>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</si>
  <si>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</si>
  <si>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</si>
  <si>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</si>
  <si>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</si>
  <si>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</si>
  <si>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</si>
  <si>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</si>
  <si>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</si>
  <si>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</si>
  <si>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</si>
  <si>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</si>
  <si>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</si>
  <si>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</si>
  <si>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</si>
  <si>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</si>
  <si>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</si>
  <si>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</si>
  <si>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</si>
  <si>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</si>
  <si>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</si>
  <si>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</si>
  <si>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</si>
  <si>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</si>
  <si>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</si>
  <si>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</si>
  <si>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</si>
  <si>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</si>
  <si>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</si>
  <si>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</si>
  <si>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</si>
  <si>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</si>
  <si>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</si>
  <si>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</si>
  <si>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</si>
  <si>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</si>
  <si>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</si>
  <si>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</si>
  <si>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</si>
  <si>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</si>
  <si>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</si>
  <si>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</si>
  <si>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</si>
  <si>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</si>
  <si>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</si>
  <si>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</si>
  <si>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</si>
  <si>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</si>
  <si>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</si>
  <si>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</si>
  <si>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</si>
  <si>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</si>
  <si>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</si>
  <si>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</si>
  <si>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</si>
  <si>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</si>
  <si>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</si>
  <si>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</si>
  <si>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</si>
  <si>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</si>
  <si>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</si>
  <si>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</si>
  <si>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</si>
  <si>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</si>
  <si>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</si>
  <si>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</si>
  <si>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</si>
  <si>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</si>
  <si>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</si>
  <si>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</si>
  <si>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</si>
  <si>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</si>
  <si>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</si>
  <si>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</si>
  <si>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</si>
  <si>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</si>
  <si>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</si>
  <si>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</si>
  <si>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</si>
  <si>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</si>
  <si>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</si>
  <si>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</si>
  <si>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</si>
  <si>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</si>
  <si>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</si>
  <si>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</si>
  <si>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</si>
  <si>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</si>
  <si>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</si>
  <si>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</si>
  <si>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</si>
  <si>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</si>
  <si>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</si>
  <si>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</si>
  <si>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</si>
  <si>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</si>
  <si>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</si>
  <si>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</si>
  <si>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</si>
  <si>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</si>
  <si>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</si>
  <si>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</si>
  <si>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</si>
  <si>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</si>
  <si>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</si>
  <si>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</si>
  <si>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</si>
  <si>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</si>
  <si>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</si>
  <si>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</si>
  <si>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</si>
  <si>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</si>
  <si>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</si>
  <si>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</si>
  <si>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</si>
  <si>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</si>
  <si>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</si>
  <si>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</si>
  <si>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</si>
  <si>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</si>
  <si>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</si>
  <si>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</si>
  <si>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</si>
  <si>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</si>
  <si>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</si>
  <si>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</si>
  <si>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</si>
  <si>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</si>
  <si>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</si>
  <si>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</si>
  <si>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</si>
  <si>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</si>
  <si>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</si>
  <si>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</si>
  <si>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</si>
  <si>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</si>
  <si>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</si>
  <si>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</si>
  <si>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</si>
  <si>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</si>
  <si>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</si>
  <si>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</si>
  <si>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</si>
  <si>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</si>
  <si>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</si>
  <si>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</si>
  <si>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</si>
  <si>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</si>
  <si>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</si>
  <si>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</si>
  <si>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</si>
  <si>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</si>
  <si>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</si>
  <si>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</si>
  <si>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</si>
  <si>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</si>
  <si>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</si>
  <si>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</si>
  <si>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</si>
  <si>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</si>
  <si>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</si>
  <si>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</si>
  <si>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</si>
  <si>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</si>
  <si>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</si>
  <si>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</si>
  <si>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</si>
  <si>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</si>
  <si>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</si>
  <si>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</si>
  <si>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</si>
  <si>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</si>
  <si>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</si>
  <si>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</si>
  <si>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</si>
  <si>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</si>
  <si>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</si>
  <si>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</si>
  <si>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</si>
  <si>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</si>
  <si>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</si>
  <si>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</si>
  <si>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</si>
  <si>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</si>
  <si>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</si>
  <si>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</si>
  <si>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</si>
  <si>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</si>
  <si>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</si>
  <si>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</si>
  <si>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</si>
  <si>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</si>
  <si>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</si>
  <si>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</si>
  <si>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</si>
  <si>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</si>
  <si>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</si>
  <si>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</si>
  <si>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</si>
  <si>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</si>
  <si>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</si>
  <si>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</si>
  <si>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</si>
  <si>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</si>
  <si>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</si>
  <si>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</si>
  <si>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</si>
  <si>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</si>
  <si>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</si>
  <si>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</si>
  <si>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</si>
  <si>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</si>
  <si>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</si>
  <si>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</si>
  <si>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</si>
  <si>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</si>
  <si>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</si>
  <si>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</si>
  <si>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</si>
  <si>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</si>
  <si>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</si>
  <si>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</si>
  <si>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</si>
  <si>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</si>
  <si>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</si>
  <si>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</si>
  <si>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</si>
  <si>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</si>
  <si>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</si>
  <si>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</si>
  <si>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</si>
  <si>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</si>
  <si>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</si>
  <si>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</si>
  <si>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</si>
  <si>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</si>
  <si>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</si>
  <si>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</si>
  <si>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</si>
  <si>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</si>
  <si>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</si>
  <si>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</si>
  <si>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</si>
  <si>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</si>
  <si>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</si>
  <si>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</si>
  <si>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</si>
  <si>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</si>
  <si>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</si>
  <si>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</si>
  <si>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</si>
  <si>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</si>
  <si>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</si>
  <si>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</si>
  <si>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</si>
  <si>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</si>
  <si>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</si>
  <si>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</si>
  <si>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</si>
  <si>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</si>
  <si>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</si>
  <si>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</si>
  <si>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</si>
  <si>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</si>
  <si>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</si>
  <si>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</si>
  <si>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</si>
  <si>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</si>
  <si>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</si>
  <si>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</si>
  <si>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</si>
  <si>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</si>
  <si>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</si>
  <si>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</si>
  <si>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</si>
  <si>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</si>
  <si>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</si>
  <si>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</si>
  <si>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</si>
  <si>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</si>
  <si>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</si>
  <si>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</si>
  <si>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</si>
  <si>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</si>
  <si>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</si>
  <si>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</si>
  <si>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</si>
  <si>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</si>
  <si>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</si>
  <si>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</si>
  <si>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</si>
  <si>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</si>
  <si>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</si>
  <si>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</si>
  <si>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</si>
  <si>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</si>
  <si>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</si>
  <si>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</si>
  <si>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</si>
  <si>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</si>
  <si>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</si>
  <si>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</si>
  <si>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</si>
  <si>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</si>
  <si>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</si>
  <si>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</si>
  <si>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</si>
  <si>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</si>
  <si>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</si>
  <si>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</si>
  <si>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</si>
  <si>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</si>
  <si>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</si>
  <si>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</si>
  <si>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</si>
  <si>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</si>
  <si>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</si>
  <si>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</si>
  <si>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</si>
  <si>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</si>
  <si>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</si>
  <si>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</si>
  <si>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</si>
  <si>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</si>
  <si>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</si>
  <si>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</si>
  <si>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</si>
  <si>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</si>
  <si>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</si>
  <si>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</si>
  <si>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</si>
  <si>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</si>
  <si>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</si>
  <si>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</si>
  <si>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</si>
  <si>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</si>
  <si>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</si>
  <si>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</si>
  <si>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</si>
  <si>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</si>
  <si>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</si>
  <si>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</si>
  <si>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</si>
  <si>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</si>
  <si>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</si>
  <si>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</si>
  <si>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</si>
  <si>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</si>
  <si>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</si>
  <si>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</si>
  <si>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</si>
  <si>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</si>
  <si>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</si>
  <si>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</si>
  <si>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</si>
  <si>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</si>
  <si>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</si>
  <si>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</si>
  <si>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</si>
  <si>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</si>
  <si>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</si>
  <si>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</si>
  <si>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</si>
  <si>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</si>
  <si>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</si>
  <si>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</si>
  <si>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</si>
  <si>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</si>
  <si>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</si>
  <si>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</si>
  <si>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</si>
  <si>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</si>
  <si>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</si>
  <si>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</si>
  <si>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</si>
  <si>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</si>
  <si>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</si>
  <si>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</si>
  <si>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</si>
  <si>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</si>
  <si>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</si>
  <si>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</si>
  <si>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</si>
  <si>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</si>
  <si>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</si>
  <si>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</si>
  <si>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</si>
  <si>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</si>
  <si>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</si>
  <si>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</si>
  <si>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</si>
  <si>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</si>
  <si>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</si>
  <si>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</si>
  <si>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</si>
  <si>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</si>
  <si>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</si>
  <si>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</si>
  <si>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</si>
  <si>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</si>
  <si>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</si>
  <si>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</si>
  <si>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</si>
  <si>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</si>
  <si>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</si>
  <si>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</si>
  <si>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</si>
  <si>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</si>
  <si>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</si>
  <si>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</si>
  <si>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</si>
  <si>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</si>
  <si>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</si>
  <si>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</si>
  <si>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</si>
  <si>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</si>
  <si>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</si>
  <si>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</si>
  <si>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</si>
  <si>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</si>
  <si>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</si>
  <si>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</si>
  <si>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</si>
  <si>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</si>
  <si>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</si>
  <si>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</si>
  <si>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</si>
  <si>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</si>
  <si>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</si>
  <si>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</si>
  <si>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</si>
  <si>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</si>
  <si>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</si>
  <si>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</si>
  <si>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</si>
  <si>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</si>
  <si>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</si>
  <si>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</si>
  <si>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</si>
  <si>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</si>
  <si>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</si>
  <si>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</si>
  <si>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</si>
  <si>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</si>
  <si>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</si>
  <si>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</si>
  <si>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</si>
  <si>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</si>
  <si>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</si>
  <si>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</si>
  <si>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</si>
  <si>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</si>
  <si>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</si>
  <si>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</si>
  <si>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</si>
  <si>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</si>
  <si>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</si>
  <si>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</si>
  <si>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</si>
  <si>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</si>
  <si>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</si>
  <si>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</si>
  <si>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</si>
  <si>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</si>
  <si>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</si>
  <si>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</si>
  <si>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</si>
  <si>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</si>
  <si>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</si>
  <si>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</si>
  <si>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</si>
  <si>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</si>
  <si>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</si>
  <si>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</si>
  <si>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</si>
  <si>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</si>
  <si>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</si>
  <si>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</si>
  <si>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</si>
  <si>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</si>
  <si>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</si>
  <si>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</si>
  <si>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</si>
  <si>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</si>
  <si>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</si>
  <si>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</si>
  <si>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</si>
  <si>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</si>
  <si>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</si>
  <si>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</si>
  <si>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</si>
  <si>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</si>
  <si>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</si>
  <si>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</si>
  <si>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</si>
  <si>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</si>
  <si>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</si>
  <si>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</si>
  <si>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</si>
  <si>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</si>
  <si>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</si>
  <si>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</si>
  <si>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</si>
  <si>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</si>
  <si>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</si>
  <si>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</si>
  <si>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</si>
  <si>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</si>
  <si>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</si>
  <si>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</si>
  <si>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</si>
  <si>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</si>
  <si>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</si>
  <si>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</si>
  <si>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</si>
  <si>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</si>
  <si>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</si>
  <si>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</si>
  <si>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</si>
  <si>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</si>
  <si>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</si>
  <si>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</si>
  <si>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</si>
  <si>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</si>
  <si>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</si>
  <si>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</si>
  <si>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</si>
  <si>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</si>
  <si>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</si>
  <si>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</si>
  <si>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</si>
  <si>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</si>
  <si>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</si>
  <si>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</si>
  <si>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</si>
  <si>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</si>
  <si>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</si>
  <si>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</si>
  <si>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</si>
  <si>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</si>
  <si>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</si>
  <si>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</si>
  <si>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</si>
  <si>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</si>
  <si>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</si>
  <si>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</si>
  <si>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</si>
  <si>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</si>
  <si>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</si>
  <si>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</si>
  <si>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</si>
  <si>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</si>
  <si>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</si>
  <si>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</si>
  <si>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</si>
  <si>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</si>
  <si>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</si>
  <si>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</si>
  <si>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</si>
  <si>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</si>
  <si>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</si>
  <si>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</si>
  <si>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</si>
  <si>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</si>
  <si>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</si>
  <si>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</si>
  <si>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</si>
  <si>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</si>
  <si>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</si>
  <si>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</si>
  <si>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</si>
  <si>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</si>
  <si>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</si>
  <si>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</si>
  <si>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</si>
  <si>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</si>
  <si>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</si>
  <si>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</si>
  <si>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</si>
  <si>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</si>
  <si>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</si>
  <si>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</si>
  <si>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</si>
  <si>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</si>
  <si>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</si>
  <si>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</si>
  <si>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</si>
  <si>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</si>
  <si>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</si>
  <si>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</si>
  <si>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</si>
  <si>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</si>
  <si>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</si>
  <si>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</si>
  <si>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</si>
  <si>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</si>
  <si>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</si>
  <si>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</si>
  <si>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</si>
  <si>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</si>
  <si>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</si>
  <si>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</si>
  <si>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</si>
  <si>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</si>
  <si>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</si>
  <si>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</si>
  <si>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</si>
  <si>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</si>
  <si>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</si>
  <si>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</si>
  <si>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</si>
  <si>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</si>
  <si>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</si>
  <si>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</si>
  <si>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</si>
  <si>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</si>
  <si>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</si>
  <si>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</si>
  <si>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</si>
  <si>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</si>
  <si>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</si>
  <si>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</si>
  <si>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</si>
  <si>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</si>
  <si>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</si>
  <si>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</si>
  <si>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</si>
  <si>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</si>
  <si>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</si>
  <si>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</si>
  <si>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</si>
  <si>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</si>
  <si>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</si>
  <si>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</si>
  <si>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</si>
  <si>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</si>
  <si>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</si>
  <si>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</si>
  <si>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</si>
  <si>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</si>
  <si>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</si>
  <si>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</si>
  <si>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</si>
  <si>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</si>
  <si>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</si>
  <si>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</si>
  <si>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</si>
  <si>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</si>
  <si>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</si>
  <si>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</si>
  <si>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</si>
  <si>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</si>
  <si>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</si>
  <si>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</si>
  <si>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</si>
  <si>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</si>
  <si>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</si>
  <si>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</si>
  <si>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</si>
  <si>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</si>
  <si>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</si>
  <si>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</si>
  <si>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</si>
  <si>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</si>
  <si>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</si>
  <si>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</si>
  <si>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</si>
  <si>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</si>
  <si>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</si>
  <si>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</si>
  <si>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</si>
  <si>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</si>
  <si>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</si>
  <si>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</si>
  <si>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</si>
  <si>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</si>
  <si>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</si>
  <si>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</si>
  <si>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</si>
  <si>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</si>
  <si>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</si>
  <si>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</si>
  <si>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</si>
  <si>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</si>
  <si>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</si>
  <si>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</si>
  <si>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</si>
  <si>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</si>
  <si>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</si>
  <si>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</si>
  <si>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</si>
  <si>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</si>
  <si>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</si>
  <si>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</si>
  <si>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</si>
  <si>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</si>
  <si>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</si>
  <si>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</si>
  <si>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</si>
  <si>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</si>
  <si>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</si>
  <si>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</si>
  <si>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</si>
  <si>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</si>
  <si>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</si>
  <si>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</si>
  <si>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</si>
  <si>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</si>
  <si>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</si>
  <si>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</si>
  <si>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</si>
  <si>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</si>
  <si>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</si>
  <si>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</si>
  <si>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</si>
  <si>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</si>
  <si>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</si>
  <si>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</si>
  <si>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</si>
  <si>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</si>
  <si>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</si>
  <si>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</si>
  <si>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</si>
  <si>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</si>
  <si>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</si>
  <si>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</si>
  <si>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</si>
  <si>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</si>
  <si>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</si>
  <si>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</si>
  <si>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</si>
  <si>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</si>
  <si>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</si>
  <si>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</si>
  <si>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</si>
  <si>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</si>
  <si>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</si>
  <si>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</si>
  <si>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</si>
  <si>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</si>
  <si>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</si>
  <si>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</si>
  <si>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</si>
  <si>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</si>
  <si>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</si>
  <si>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</si>
  <si>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</si>
  <si>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</si>
  <si>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</si>
  <si>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</si>
  <si>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</si>
  <si>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</si>
  <si>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</si>
  <si>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</si>
  <si>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</si>
  <si>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</si>
  <si>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</si>
  <si>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</si>
  <si>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</si>
  <si>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</si>
  <si>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</si>
  <si>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</si>
  <si>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</si>
  <si>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</si>
  <si>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</si>
  <si>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</si>
  <si>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</si>
  <si>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</si>
  <si>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</si>
  <si>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</si>
  <si>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</si>
  <si>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</si>
  <si>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</si>
  <si>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</si>
  <si>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</si>
  <si>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</si>
  <si>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</si>
  <si>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</si>
  <si>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</si>
  <si>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</si>
  <si>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</si>
  <si>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</si>
  <si>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</si>
  <si>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</si>
  <si>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</si>
  <si>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</si>
  <si>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</si>
  <si>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</si>
  <si>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</si>
  <si>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</si>
  <si>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</si>
  <si>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</si>
  <si>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</si>
  <si>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</si>
  <si>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</si>
  <si>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</si>
  <si>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</si>
  <si>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</si>
  <si>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</si>
  <si>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</si>
  <si>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</si>
  <si>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</si>
  <si>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</si>
  <si>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</si>
  <si>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</si>
  <si>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</si>
  <si>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</si>
  <si>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</si>
  <si>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</si>
  <si>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</si>
  <si>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</si>
  <si>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</si>
  <si>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</si>
  <si>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</si>
  <si>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</si>
  <si>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</si>
  <si>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</si>
  <si>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</si>
  <si>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</si>
  <si>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</si>
  <si>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</si>
  <si>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</si>
  <si>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</si>
  <si>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</si>
  <si>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</si>
  <si>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</si>
  <si>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</si>
  <si>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</si>
  <si>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</si>
  <si>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</si>
  <si>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</si>
  <si>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</si>
  <si>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</si>
  <si>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</si>
  <si>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</si>
  <si>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</si>
  <si>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</si>
  <si>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</si>
  <si>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</si>
  <si>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</si>
  <si>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</si>
  <si>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</si>
  <si>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</si>
  <si>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</si>
  <si>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</si>
  <si>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</si>
  <si>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</si>
  <si>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</si>
  <si>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</si>
  <si>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</si>
  <si>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</si>
  <si>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</si>
  <si>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</si>
  <si>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</si>
  <si>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</si>
  <si>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</si>
  <si>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</si>
  <si>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</si>
  <si>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</si>
  <si>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</si>
  <si>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</si>
  <si>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</si>
  <si>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</si>
  <si>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</si>
  <si>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</si>
  <si>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</si>
  <si>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</si>
  <si>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</si>
  <si>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</si>
  <si>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</si>
  <si>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</si>
  <si>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</si>
  <si>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</si>
  <si>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</si>
  <si>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</si>
  <si>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</si>
  <si>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</si>
  <si>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</si>
  <si>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</si>
  <si>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</si>
  <si>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</si>
  <si>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</si>
  <si>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</si>
  <si>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</si>
  <si>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</si>
  <si>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</si>
  <si>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</si>
  <si>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</si>
  <si>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</si>
  <si>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</si>
  <si>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</si>
  <si>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</si>
  <si>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</si>
  <si>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</si>
  <si>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</si>
  <si>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</si>
  <si>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</si>
  <si>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</si>
  <si>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</si>
  <si>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</si>
  <si>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</si>
  <si>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</si>
  <si>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</si>
  <si>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</si>
  <si>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</si>
  <si>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</si>
  <si>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</si>
  <si>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</si>
  <si>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</si>
  <si>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</si>
  <si>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</si>
  <si>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</si>
  <si>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</si>
  <si>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</si>
  <si>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</si>
  <si>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</si>
  <si>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</si>
  <si>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</si>
  <si>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</si>
  <si>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</si>
  <si>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</si>
  <si>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</si>
  <si>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</si>
  <si>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</si>
  <si>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</si>
  <si>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</si>
  <si>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</si>
  <si>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</si>
  <si>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</si>
  <si>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</si>
  <si>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</si>
  <si>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</si>
  <si>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</si>
  <si>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</si>
  <si>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</si>
  <si>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</si>
  <si>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</si>
  <si>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</si>
  <si>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</si>
  <si>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</si>
  <si>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</si>
  <si>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</si>
  <si>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</si>
  <si>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</si>
  <si>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</si>
  <si>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</si>
  <si>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</si>
  <si>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</si>
  <si>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</si>
  <si>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</si>
  <si>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</si>
  <si>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</si>
  <si>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</si>
  <si>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</si>
  <si>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</si>
  <si>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</si>
  <si>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</si>
  <si>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</si>
  <si>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</si>
  <si>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</si>
  <si>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</si>
  <si>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</si>
  <si>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</si>
  <si>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</si>
  <si>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</si>
  <si>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</si>
  <si>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</si>
  <si>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</si>
  <si>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</si>
  <si>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</si>
  <si>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</si>
  <si>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</si>
  <si>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</si>
  <si>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</si>
  <si>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</si>
  <si>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</si>
  <si>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</si>
  <si>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</si>
  <si>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</si>
  <si>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</si>
  <si>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</si>
  <si>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</si>
  <si>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</si>
  <si>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</si>
  <si>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</si>
  <si>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</si>
  <si>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</si>
  <si>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</si>
  <si>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</si>
  <si>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</si>
  <si>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</si>
  <si>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</si>
  <si>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</si>
  <si>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</si>
  <si>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</si>
  <si>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</si>
  <si>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</si>
  <si>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</si>
  <si>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</si>
  <si>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</si>
  <si>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</si>
  <si>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</si>
  <si>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</si>
  <si>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</si>
  <si>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</si>
  <si>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</si>
  <si>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</si>
  <si>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</si>
  <si>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</si>
  <si>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</si>
  <si>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</si>
  <si>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</si>
  <si>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</si>
  <si>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</si>
  <si>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</si>
  <si>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</si>
  <si>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</si>
  <si>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</si>
  <si>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</si>
  <si>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</si>
  <si>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</si>
  <si>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</si>
  <si>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</si>
  <si>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</si>
  <si>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</si>
  <si>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</si>
  <si>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</si>
  <si>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</si>
  <si>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</si>
  <si>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</si>
  <si>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</si>
  <si>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</si>
  <si>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</si>
  <si>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</si>
  <si>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</si>
  <si>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</si>
  <si>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</si>
  <si>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</si>
  <si>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</si>
  <si>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</si>
  <si>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</si>
  <si>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</si>
  <si>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</si>
  <si>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</si>
  <si>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</si>
  <si>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</si>
  <si>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</si>
  <si>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</si>
  <si>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</si>
  <si>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</si>
  <si>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</si>
  <si>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</si>
  <si>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</si>
  <si>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</si>
  <si>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</si>
  <si>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</si>
  <si>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</si>
  <si>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</si>
  <si>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</si>
  <si>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</si>
  <si>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</si>
  <si>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</si>
  <si>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</si>
  <si>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</si>
  <si>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</si>
  <si>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</si>
  <si>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</si>
  <si>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</si>
  <si>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</si>
  <si>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</si>
  <si>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</si>
  <si>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</si>
  <si>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</si>
  <si>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</si>
  <si>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</si>
  <si>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</si>
  <si>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</si>
  <si>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</si>
  <si>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</si>
  <si>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</si>
  <si>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</si>
  <si>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</si>
  <si>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</si>
  <si>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</si>
  <si>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</si>
  <si>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</si>
  <si>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</si>
  <si>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</si>
  <si>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</si>
  <si>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</si>
  <si>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</si>
  <si>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</si>
  <si>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</si>
  <si>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</si>
  <si>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</si>
  <si>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</si>
  <si>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</si>
  <si>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</si>
  <si>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</si>
  <si>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</si>
  <si>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</si>
  <si>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</si>
  <si>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</si>
  <si>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</si>
  <si>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</si>
  <si>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</si>
  <si>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</si>
  <si>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</si>
  <si>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</si>
  <si>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</si>
  <si>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</si>
  <si>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</si>
  <si>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</si>
  <si>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</si>
  <si>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</si>
  <si>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</si>
  <si>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</si>
  <si>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</si>
  <si>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</si>
  <si>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</si>
  <si>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</si>
  <si>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</si>
  <si>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</si>
  <si>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</si>
  <si>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</si>
  <si>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</si>
  <si>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</si>
  <si>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</si>
  <si>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</si>
  <si>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</si>
  <si>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</si>
  <si>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</si>
  <si>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</si>
  <si>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</si>
  <si>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</si>
  <si>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</si>
  <si>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</si>
  <si>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</si>
  <si>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</si>
  <si>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</si>
  <si>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</si>
  <si>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</si>
  <si>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</si>
  <si>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</si>
  <si>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</si>
  <si>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</si>
  <si>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</si>
  <si>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</si>
  <si>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</si>
  <si>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</si>
  <si>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</si>
  <si>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</si>
  <si>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</si>
  <si>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</si>
  <si>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</si>
  <si>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</si>
  <si>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</si>
  <si>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</si>
  <si>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</si>
  <si>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</si>
  <si>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</si>
  <si>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</si>
  <si>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</si>
  <si>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</si>
  <si>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</si>
  <si>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</si>
  <si>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</si>
  <si>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</si>
  <si>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</si>
  <si>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</si>
  <si>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</si>
  <si>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</si>
  <si>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</si>
  <si>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</si>
  <si>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</si>
  <si>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</si>
  <si>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</si>
  <si>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</si>
  <si>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</si>
  <si>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</si>
  <si>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</si>
  <si>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</si>
  <si>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</si>
  <si>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</si>
  <si>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</si>
  <si>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</si>
  <si>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</si>
  <si>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</si>
  <si>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</si>
  <si>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</si>
  <si>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</si>
  <si>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</si>
  <si>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</si>
  <si>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</si>
  <si>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</si>
  <si>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</si>
  <si>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</si>
  <si>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</si>
  <si>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</si>
  <si>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</si>
  <si>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</si>
  <si>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</si>
  <si>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</si>
  <si>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</si>
  <si>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</si>
  <si>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</si>
  <si>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</si>
  <si>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</si>
  <si>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</si>
  <si>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</si>
  <si>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</si>
  <si>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</si>
  <si>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</si>
  <si>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</si>
  <si>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</si>
  <si>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</si>
  <si>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</si>
  <si>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</si>
  <si>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</si>
  <si>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</si>
  <si>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</si>
  <si>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</si>
  <si>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</si>
  <si>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</si>
  <si>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</si>
  <si>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</si>
  <si>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</si>
  <si>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</si>
  <si>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</si>
  <si>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</si>
  <si>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</si>
  <si>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</si>
  <si>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</si>
  <si>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</si>
  <si>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</si>
  <si>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</si>
  <si>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</si>
  <si>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</si>
  <si>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</si>
  <si>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</si>
  <si>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</si>
  <si>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</si>
  <si>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</si>
  <si>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</si>
  <si>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</si>
  <si>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</si>
  <si>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</si>
  <si>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</si>
  <si>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</si>
  <si>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</si>
  <si>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</si>
  <si>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</si>
  <si>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</si>
  <si>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</si>
  <si>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</si>
  <si>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</si>
  <si>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</si>
  <si>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</si>
  <si>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</si>
  <si>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</si>
  <si>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</si>
  <si>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</si>
  <si>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</si>
  <si>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</si>
  <si>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</si>
  <si>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</si>
  <si>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</si>
  <si>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</si>
  <si>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</si>
  <si>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</si>
  <si>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</si>
  <si>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</si>
  <si>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</si>
  <si>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</si>
  <si>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</si>
  <si>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</si>
  <si>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</si>
  <si>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</si>
  <si>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</si>
  <si>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</si>
  <si>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</si>
  <si>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</si>
  <si>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</si>
  <si>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</si>
  <si>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</si>
  <si>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</si>
  <si>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</si>
  <si>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</si>
  <si>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</si>
  <si>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</si>
  <si>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</si>
  <si>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</si>
  <si>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</si>
  <si>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</si>
  <si>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</si>
  <si>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</si>
  <si>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</si>
  <si>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</si>
  <si>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</si>
  <si>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</si>
  <si>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</si>
  <si>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</si>
  <si>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</si>
  <si>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</si>
  <si>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</si>
  <si>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</si>
  <si>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</si>
  <si>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</si>
  <si>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</si>
  <si>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</si>
  <si>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</si>
  <si>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</si>
  <si>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</si>
  <si>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</si>
  <si>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</si>
  <si>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</si>
  <si>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</si>
  <si>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</si>
  <si>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</si>
  <si>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</si>
  <si>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</si>
  <si>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</si>
  <si>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</si>
  <si>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</si>
  <si>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</si>
  <si>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</si>
  <si>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</si>
  <si>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</si>
  <si>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</si>
  <si>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</si>
  <si>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</si>
  <si>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</si>
  <si>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</si>
  <si>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</si>
  <si>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</si>
  <si>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</si>
  <si>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</si>
  <si>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</si>
  <si>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</si>
  <si>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</si>
  <si>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</si>
  <si>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</si>
  <si>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</si>
  <si>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</si>
  <si>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</si>
  <si>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</si>
  <si>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</si>
  <si>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</si>
  <si>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</si>
  <si>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</si>
  <si>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</si>
  <si>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</si>
  <si>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</si>
  <si>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</si>
  <si>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</si>
  <si>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</si>
  <si>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</si>
  <si>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</si>
  <si>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</si>
  <si>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</si>
  <si>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</si>
  <si>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</si>
  <si>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</si>
  <si>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</si>
  <si>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</si>
  <si>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</si>
  <si>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</si>
  <si>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</si>
  <si>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</si>
  <si>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</si>
  <si>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</si>
  <si>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</si>
  <si>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</si>
  <si>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</si>
  <si>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</si>
  <si>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</si>
  <si>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</si>
  <si>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</si>
  <si>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</si>
  <si>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</si>
  <si>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</si>
  <si>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</si>
  <si>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</si>
  <si>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</si>
  <si>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</si>
  <si>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</si>
  <si>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</si>
  <si>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</si>
  <si>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</si>
  <si>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</si>
  <si>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</si>
  <si>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</si>
  <si>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</si>
  <si>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</si>
  <si>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</si>
  <si>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</si>
  <si>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</si>
  <si>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</si>
  <si>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</si>
  <si>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</si>
  <si>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</si>
  <si>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</si>
  <si>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</si>
  <si>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</si>
  <si>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</si>
  <si>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</si>
  <si>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</si>
  <si>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</si>
  <si>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</si>
  <si>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</si>
  <si>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</si>
  <si>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</si>
  <si>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</si>
  <si>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</si>
  <si>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</si>
  <si>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</si>
  <si>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</si>
  <si>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</si>
  <si>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</si>
  <si>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</si>
  <si>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</si>
  <si>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</si>
  <si>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</si>
  <si>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</si>
  <si>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</si>
  <si>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</si>
  <si>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</si>
  <si>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</si>
  <si>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</si>
  <si>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</si>
  <si>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</si>
  <si>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</si>
  <si>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</si>
  <si>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</si>
  <si>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</si>
  <si>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</si>
  <si>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</si>
  <si>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</si>
  <si>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</si>
  <si>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</si>
  <si>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</si>
  <si>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</si>
  <si>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</si>
  <si>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</si>
  <si>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</si>
  <si>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</si>
  <si>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</si>
  <si>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</si>
  <si>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</si>
  <si>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</si>
  <si>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</si>
  <si>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</si>
  <si>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</si>
  <si>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</si>
  <si>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</si>
  <si>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</si>
  <si>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</si>
  <si>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</si>
  <si>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</si>
  <si>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</si>
  <si>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</si>
  <si>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</si>
  <si>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</si>
  <si>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</si>
  <si>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</si>
  <si>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</si>
  <si>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</si>
  <si>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</si>
  <si>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</si>
  <si>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</si>
  <si>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</si>
  <si>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</si>
  <si>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</si>
  <si>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</si>
  <si>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</si>
  <si>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</si>
  <si>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</si>
  <si>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</si>
  <si>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</si>
  <si>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</si>
  <si>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</si>
  <si>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</si>
  <si>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</si>
  <si>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</si>
  <si>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</si>
  <si>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</si>
  <si>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</si>
  <si>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</si>
  <si>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</si>
  <si>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</si>
  <si>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</si>
  <si>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</si>
  <si>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</si>
  <si>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</si>
  <si>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</si>
  <si>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</si>
  <si>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</si>
  <si>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</si>
  <si>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</si>
  <si>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</si>
  <si>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</si>
  <si>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</si>
  <si>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</si>
  <si>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</si>
  <si>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</si>
  <si>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</si>
  <si>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</si>
  <si>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</si>
  <si>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</si>
  <si>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</si>
  <si>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</si>
  <si>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</si>
  <si>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</si>
  <si>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</si>
  <si>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</si>
  <si>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</si>
  <si>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</si>
  <si>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</si>
  <si>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</si>
  <si>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</si>
  <si>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</si>
  <si>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</si>
  <si>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</si>
  <si>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</si>
  <si>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</si>
  <si>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</si>
  <si>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</si>
  <si>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</si>
  <si>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</si>
  <si>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</si>
  <si>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</si>
  <si>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</si>
  <si>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</si>
  <si>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</si>
  <si>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</si>
  <si>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</si>
  <si>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</si>
  <si>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</si>
  <si>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</si>
  <si>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</si>
  <si>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</si>
  <si>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</si>
  <si>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</si>
  <si>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</si>
  <si>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</si>
  <si>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</si>
  <si>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</si>
  <si>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</si>
  <si>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</si>
  <si>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</si>
  <si>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</si>
  <si>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</si>
  <si>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</si>
  <si>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</si>
  <si>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</si>
  <si>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</si>
  <si>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</si>
  <si>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</si>
  <si>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</si>
  <si>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</si>
  <si>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</si>
  <si>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</si>
  <si>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</si>
  <si>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</si>
  <si>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</si>
  <si>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</si>
  <si>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</si>
  <si>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</si>
  <si>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</si>
  <si>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</si>
  <si>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</si>
  <si>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</si>
  <si>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</si>
  <si>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</si>
  <si>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</si>
  <si>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</si>
  <si>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</si>
  <si>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</si>
  <si>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</si>
  <si>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</si>
  <si>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</si>
  <si>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</si>
  <si>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</si>
  <si>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</si>
  <si>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</si>
  <si>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</si>
  <si>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</si>
  <si>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</si>
  <si>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</si>
  <si>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</si>
  <si>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</si>
  <si>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</si>
  <si>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</si>
  <si>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</si>
  <si>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</si>
  <si>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</si>
  <si>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</si>
  <si>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</si>
  <si>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</si>
  <si>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</si>
  <si>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</si>
  <si>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</si>
  <si>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</si>
  <si>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</si>
  <si>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</si>
  <si>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</si>
  <si>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</si>
  <si>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</si>
  <si>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</si>
  <si>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</si>
  <si>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</si>
  <si>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</si>
  <si>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</si>
  <si>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</si>
  <si>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</si>
  <si>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</si>
  <si>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</si>
  <si>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</si>
  <si>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</si>
  <si>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</si>
  <si>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</si>
  <si>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</si>
  <si>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</si>
  <si>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</si>
  <si>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</si>
  <si>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</si>
  <si>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</si>
  <si>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</si>
  <si>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</si>
  <si>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</si>
  <si>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</si>
  <si>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</si>
  <si>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</si>
  <si>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</si>
  <si>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</si>
  <si>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</si>
  <si>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</si>
  <si>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</si>
  <si>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</si>
  <si>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</si>
  <si>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</si>
  <si>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</si>
  <si>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</si>
  <si>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</si>
  <si>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</si>
  <si>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</si>
  <si>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</si>
  <si>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</si>
  <si>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</si>
  <si>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</si>
  <si>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</si>
  <si>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</si>
  <si>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</si>
  <si>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</si>
  <si>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</si>
  <si>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</si>
  <si>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</si>
  <si>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</si>
  <si>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</si>
  <si>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</si>
  <si>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</si>
  <si>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</si>
  <si>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</si>
  <si>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</si>
  <si>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</si>
  <si>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</si>
  <si>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</si>
  <si>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</si>
  <si>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</si>
  <si>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</si>
  <si>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</si>
  <si>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</si>
  <si>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</si>
  <si>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</si>
  <si>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</si>
  <si>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</si>
  <si>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</si>
  <si>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</si>
  <si>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</si>
  <si>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</si>
  <si>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</si>
  <si>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</si>
  <si>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</si>
  <si>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</si>
  <si>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</si>
  <si>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</si>
  <si>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</si>
  <si>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</si>
  <si>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</si>
  <si>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</si>
  <si>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</si>
  <si>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</si>
  <si>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</si>
  <si>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</si>
  <si>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</si>
  <si>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</si>
  <si>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</si>
  <si>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</si>
  <si>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</si>
  <si>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</si>
  <si>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</si>
  <si>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</si>
  <si>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</si>
  <si>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</si>
  <si>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</si>
  <si>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</si>
  <si>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</si>
  <si>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</si>
  <si>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</si>
  <si>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</si>
  <si>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</si>
  <si>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</si>
  <si>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</si>
  <si>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</si>
  <si>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</si>
  <si>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</si>
  <si>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</si>
  <si>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</si>
  <si>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</si>
  <si>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</si>
  <si>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</si>
  <si>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</si>
  <si>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</si>
  <si>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</si>
  <si>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</si>
  <si>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</si>
  <si>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</si>
  <si>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</si>
  <si>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</si>
  <si>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</si>
  <si>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</si>
  <si>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</si>
  <si>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</si>
  <si>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</si>
  <si>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</si>
  <si>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</si>
  <si>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</si>
  <si>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</si>
  <si>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</si>
  <si>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</si>
  <si>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</si>
  <si>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</si>
  <si>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</si>
  <si>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</si>
  <si>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</si>
  <si>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</si>
  <si>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</si>
  <si>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</si>
  <si>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</si>
  <si>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</si>
  <si>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</si>
  <si>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</si>
  <si>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</si>
  <si>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</si>
  <si>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</si>
  <si>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</si>
  <si>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</si>
  <si>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</si>
  <si>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</si>
  <si>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</si>
  <si>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</si>
  <si>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</si>
  <si>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</si>
  <si>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</si>
  <si>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</si>
  <si>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</si>
  <si>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</si>
  <si>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</si>
  <si>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</si>
  <si>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</si>
  <si>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</si>
  <si>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</si>
  <si>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</si>
  <si>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</si>
  <si>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</si>
  <si>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</si>
  <si>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</si>
  <si>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</si>
  <si>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</si>
  <si>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</si>
  <si>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</si>
  <si>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</si>
  <si>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</si>
  <si>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</si>
  <si>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</si>
  <si>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</si>
  <si>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</si>
  <si>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</si>
  <si>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</si>
  <si>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</si>
  <si>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</si>
  <si>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</si>
  <si>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</si>
  <si>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</si>
  <si>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</si>
  <si>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</si>
  <si>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</si>
  <si>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</si>
  <si>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</si>
  <si>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</si>
  <si>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</si>
  <si>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</si>
  <si>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</si>
  <si>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</si>
  <si>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</si>
  <si>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</si>
  <si>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</si>
  <si>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</si>
  <si>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</si>
  <si>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</si>
  <si>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</si>
  <si>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</si>
  <si>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</si>
  <si>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</si>
  <si>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</si>
  <si>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</si>
  <si>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</si>
  <si>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</si>
  <si>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</si>
  <si>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</si>
  <si>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</si>
  <si>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</si>
  <si>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</si>
  <si>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</si>
  <si>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</si>
  <si>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</si>
  <si>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</si>
  <si>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</si>
  <si>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</si>
  <si>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</si>
  <si>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</si>
  <si>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</si>
  <si>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</si>
  <si>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</si>
  <si>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</si>
  <si>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</si>
  <si>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</si>
  <si>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</si>
  <si>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</si>
  <si>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</si>
  <si>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</si>
  <si>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</si>
  <si>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</si>
  <si>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</si>
  <si>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</si>
  <si>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</si>
  <si>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</si>
  <si>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</si>
  <si>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</si>
  <si>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</si>
  <si>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</si>
  <si>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</si>
  <si>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</si>
  <si>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</si>
  <si>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</si>
  <si>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</si>
  <si>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</si>
  <si>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</si>
  <si>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</si>
  <si>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</si>
  <si>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</si>
  <si>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</si>
  <si>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</si>
  <si>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</si>
  <si>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</si>
  <si>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</si>
  <si>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</si>
  <si>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</si>
  <si>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</si>
  <si>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</si>
  <si>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</si>
  <si>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</si>
  <si>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</si>
  <si>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</si>
  <si>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</si>
  <si>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</si>
  <si>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</si>
  <si>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</si>
  <si>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</si>
  <si>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</si>
  <si>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</si>
  <si>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</si>
  <si>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</si>
  <si>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</si>
  <si>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</si>
  <si>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</si>
  <si>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</si>
  <si>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</si>
  <si>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</si>
  <si>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</si>
  <si>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</si>
  <si>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</si>
  <si>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</si>
  <si>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</si>
  <si>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</si>
  <si>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</si>
  <si>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</si>
  <si>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</si>
  <si>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</si>
  <si>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</si>
  <si>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</si>
  <si>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</si>
  <si>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</si>
  <si>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</si>
  <si>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</si>
  <si>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</si>
  <si>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</si>
  <si>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</si>
  <si>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</si>
  <si>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</si>
  <si>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</si>
  <si>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</si>
  <si>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</si>
  <si>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</si>
  <si>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</si>
  <si>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</si>
  <si>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</si>
  <si>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</si>
  <si>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</si>
  <si>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</si>
  <si>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</si>
  <si>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</si>
  <si>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</si>
  <si>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</si>
  <si>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</si>
  <si>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</si>
  <si>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</si>
  <si>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</si>
  <si>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</si>
  <si>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</si>
  <si>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</si>
  <si>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</si>
  <si>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</si>
  <si>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</si>
  <si>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</si>
  <si>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</si>
  <si>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</si>
  <si>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</si>
  <si>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</si>
  <si>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</si>
  <si>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</si>
  <si>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</si>
  <si>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</si>
  <si>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</si>
  <si>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</si>
  <si>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</si>
  <si>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</si>
  <si>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</si>
  <si>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</si>
  <si>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</si>
  <si>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</si>
  <si>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</si>
  <si>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</si>
  <si>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</si>
  <si>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</si>
  <si>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</si>
  <si>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</si>
  <si>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</si>
  <si>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</si>
  <si>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</si>
  <si>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</si>
  <si>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</si>
  <si>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</si>
  <si>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</si>
  <si>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</si>
  <si>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</si>
  <si>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</si>
  <si>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</si>
  <si>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</si>
  <si>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</si>
  <si>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</si>
  <si>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</si>
  <si>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</si>
  <si>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</si>
  <si>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</si>
  <si>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</si>
  <si>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</si>
  <si>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</si>
  <si>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</si>
  <si>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</si>
  <si>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</si>
  <si>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</si>
  <si>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</si>
  <si>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</si>
  <si>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</si>
  <si>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</si>
  <si>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</si>
  <si>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</si>
  <si>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</si>
  <si>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</si>
  <si>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</si>
  <si>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</si>
  <si>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</si>
  <si>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</si>
  <si>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</si>
  <si>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</si>
  <si>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</si>
  <si>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</si>
  <si>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</si>
  <si>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</si>
  <si>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</si>
  <si>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</si>
  <si>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</si>
  <si>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</si>
  <si>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</si>
  <si>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</si>
  <si>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</si>
  <si>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</si>
  <si>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</si>
  <si>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</si>
  <si>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</si>
  <si>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</si>
  <si>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</si>
  <si>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</si>
  <si>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</si>
  <si>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</si>
  <si>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</si>
  <si>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</si>
  <si>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</si>
  <si>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</si>
  <si>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</si>
  <si>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</si>
  <si>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</si>
  <si>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</si>
  <si>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</si>
  <si>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</si>
  <si>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</si>
  <si>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</si>
  <si>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</si>
  <si>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</si>
  <si>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</si>
  <si>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</si>
  <si>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</si>
  <si>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</si>
  <si>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</si>
  <si>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</si>
  <si>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</si>
  <si>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</si>
  <si>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</si>
  <si>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</si>
  <si>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</si>
  <si>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</si>
  <si>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</si>
  <si>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</si>
  <si>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</si>
  <si>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</si>
  <si>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</si>
  <si>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</si>
  <si>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</si>
  <si>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</si>
  <si>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</si>
  <si>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</si>
  <si>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</si>
  <si>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</si>
  <si>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</si>
  <si>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</si>
  <si>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</si>
  <si>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</si>
  <si>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</si>
  <si>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</si>
  <si>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</si>
  <si>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</si>
  <si>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</si>
  <si>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</si>
  <si>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</si>
  <si>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</si>
  <si>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</si>
  <si>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</si>
  <si>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</si>
  <si>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</si>
  <si>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</si>
  <si>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</si>
  <si>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</si>
  <si>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</si>
  <si>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</si>
  <si>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</si>
  <si>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</si>
  <si>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</si>
  <si>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</si>
  <si>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</si>
  <si>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</si>
  <si>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</si>
  <si>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</si>
  <si>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</si>
  <si>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</si>
  <si>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</si>
  <si>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</si>
  <si>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</si>
  <si>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</si>
  <si>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</si>
  <si>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</si>
  <si>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</si>
  <si>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</si>
  <si>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</si>
  <si>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</si>
  <si>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</si>
  <si>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</si>
  <si>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</si>
  <si>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</si>
  <si>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</si>
  <si>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</si>
  <si>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</si>
  <si>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</si>
  <si>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</si>
  <si>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</si>
  <si>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</si>
  <si>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</si>
  <si>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</si>
  <si>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</si>
  <si>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</si>
  <si>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</si>
  <si>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</si>
  <si>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</si>
  <si>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</si>
  <si>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</si>
  <si>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</si>
  <si>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</si>
  <si>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</si>
  <si>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</si>
  <si>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</si>
  <si>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</si>
  <si>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</si>
  <si>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</si>
  <si>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</si>
  <si>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</si>
  <si>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</si>
  <si>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</si>
  <si>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</si>
  <si>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</si>
  <si>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</si>
  <si>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</si>
  <si>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</si>
  <si>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</si>
  <si>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</si>
  <si>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</si>
  <si>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</si>
  <si>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</si>
  <si>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</si>
  <si>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</si>
  <si>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</si>
  <si>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</si>
  <si>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</si>
  <si>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</si>
  <si>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</si>
  <si>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</si>
  <si>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</si>
  <si>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</si>
  <si>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</si>
  <si>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</si>
  <si>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</si>
  <si>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</si>
  <si>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</si>
  <si>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</si>
  <si>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</si>
  <si>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</si>
  <si>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</si>
  <si>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</si>
  <si>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</si>
  <si>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</si>
  <si>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</si>
  <si>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</si>
  <si>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</si>
  <si>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</si>
  <si>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</si>
  <si>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</si>
  <si>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</si>
  <si>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</si>
  <si>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</si>
  <si>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</si>
  <si>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</si>
  <si>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</si>
  <si>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</si>
  <si>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</si>
  <si>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</si>
  <si>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</si>
  <si>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</si>
  <si>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</si>
  <si>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</si>
  <si>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</si>
  <si>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</si>
  <si>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</si>
  <si>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</si>
  <si>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</si>
  <si>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</si>
  <si>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</si>
  <si>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</si>
  <si>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</si>
  <si>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</si>
  <si>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</si>
  <si>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</si>
  <si>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</si>
  <si>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</si>
  <si>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</si>
  <si>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</si>
  <si>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</si>
  <si>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</si>
  <si>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</si>
  <si>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</si>
  <si>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</si>
  <si>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</si>
  <si>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</si>
  <si>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</si>
  <si>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</si>
  <si>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</si>
  <si>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</si>
  <si>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</si>
  <si>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</si>
  <si>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</si>
  <si>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</si>
  <si>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</si>
  <si>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</si>
  <si>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</si>
  <si>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</si>
  <si>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</si>
  <si>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</si>
  <si>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</si>
  <si>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</si>
  <si>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</si>
  <si>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</si>
  <si>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</si>
  <si>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</si>
  <si>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</si>
  <si>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</si>
  <si>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</si>
  <si>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</si>
  <si>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</si>
  <si>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</si>
  <si>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</si>
  <si>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</si>
  <si>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</si>
  <si>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</si>
  <si>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</si>
  <si>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</si>
  <si>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</si>
  <si>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</si>
  <si>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</si>
  <si>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</si>
  <si>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</si>
  <si>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</si>
  <si>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</si>
  <si>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</si>
  <si>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</si>
  <si>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</si>
  <si>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</si>
  <si>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</si>
  <si>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</si>
  <si>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</si>
  <si>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</si>
  <si>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</si>
  <si>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</si>
  <si>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</si>
  <si>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</si>
  <si>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</si>
  <si>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</si>
  <si>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</si>
  <si>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</si>
  <si>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</si>
  <si>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</si>
  <si>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</si>
  <si>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</si>
  <si>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</si>
  <si>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</si>
  <si>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</si>
  <si>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</si>
  <si>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</si>
  <si>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</si>
  <si>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</si>
  <si>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</si>
  <si>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</si>
  <si>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</si>
  <si>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</si>
  <si>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</si>
  <si>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</si>
  <si>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</si>
  <si>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</si>
  <si>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</si>
  <si>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</si>
  <si>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</si>
  <si>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</si>
  <si>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</si>
  <si>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</si>
  <si>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</si>
  <si>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</si>
  <si>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</si>
  <si>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</si>
  <si>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</si>
  <si>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</si>
  <si>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</si>
  <si>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</si>
  <si>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</si>
  <si>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</si>
  <si>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</si>
  <si>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</si>
  <si>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</si>
  <si>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</si>
  <si>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</si>
  <si>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</si>
  <si>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</si>
  <si>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</si>
  <si>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</si>
  <si>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</si>
  <si>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</si>
  <si>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</si>
  <si>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</si>
  <si>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</si>
  <si>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</si>
  <si>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</si>
  <si>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</si>
  <si>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</si>
  <si>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</si>
  <si>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</si>
  <si>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</si>
  <si>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</si>
  <si>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</si>
  <si>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</si>
  <si>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</si>
  <si>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</si>
  <si>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</si>
  <si>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</si>
  <si>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</si>
  <si>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</si>
  <si>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</si>
  <si>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</si>
  <si>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</si>
  <si>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</si>
  <si>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</si>
  <si>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</si>
  <si>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</si>
  <si>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</si>
  <si>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</si>
  <si>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</si>
  <si>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</si>
  <si>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</si>
  <si>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</si>
  <si>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</si>
  <si>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</si>
  <si>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</si>
  <si>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</si>
  <si>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</si>
  <si>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</si>
  <si>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</si>
  <si>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</si>
  <si>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</si>
  <si>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</si>
  <si>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</si>
  <si>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</si>
  <si>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</si>
  <si>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</si>
  <si>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</si>
  <si>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</si>
  <si>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</si>
  <si>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</si>
  <si>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</si>
  <si>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</si>
  <si>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</si>
  <si>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</si>
  <si>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</si>
  <si>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</si>
  <si>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</si>
  <si>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</si>
  <si>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</si>
  <si>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</si>
  <si>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</si>
  <si>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</si>
  <si>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</si>
  <si>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</si>
  <si>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</si>
  <si>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</si>
  <si>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</si>
  <si>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</si>
  <si>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</si>
  <si>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</si>
  <si>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</si>
  <si>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</si>
  <si>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</si>
  <si>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</si>
  <si>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</si>
  <si>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</si>
  <si>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</si>
  <si>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</si>
  <si>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</si>
  <si>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</si>
  <si>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</si>
  <si>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</si>
  <si>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</si>
  <si>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</si>
  <si>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</si>
  <si>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</si>
  <si>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</si>
  <si>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</si>
  <si>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</si>
  <si>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</si>
  <si>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</si>
  <si>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</si>
  <si>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</si>
  <si>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</si>
  <si>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</si>
  <si>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</si>
  <si>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</si>
  <si>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</si>
  <si>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</si>
  <si>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</si>
  <si>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</si>
  <si>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</si>
  <si>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</si>
  <si>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</si>
  <si>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</si>
  <si>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</si>
  <si>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</si>
  <si>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</si>
  <si>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</si>
  <si>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</si>
  <si>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</si>
  <si>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</si>
  <si>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</si>
  <si>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</si>
  <si>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</si>
  <si>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</si>
  <si>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</si>
  <si>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</si>
  <si>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</si>
  <si>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</si>
  <si>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</si>
  <si>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</si>
  <si>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</si>
  <si>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</si>
  <si>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</si>
  <si>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</si>
  <si>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</si>
  <si>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</si>
  <si>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</si>
  <si>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</si>
  <si>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</si>
  <si>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</si>
  <si>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</si>
  <si>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</si>
  <si>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</si>
  <si>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</si>
  <si>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</si>
  <si>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</si>
  <si>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</si>
  <si>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</si>
  <si>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</si>
  <si>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</si>
  <si>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</si>
  <si>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</si>
  <si>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</si>
  <si>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</si>
  <si>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</si>
  <si>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</si>
  <si>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</si>
  <si>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</si>
  <si>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</si>
  <si>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</si>
  <si>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</si>
  <si>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</si>
  <si>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</si>
  <si>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</si>
  <si>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</si>
  <si>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</si>
  <si>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</si>
  <si>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</si>
  <si>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</si>
  <si>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</si>
  <si>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</si>
  <si>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</si>
  <si>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</si>
  <si>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</si>
  <si>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</si>
  <si>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</si>
  <si>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</si>
  <si>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</si>
  <si>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</si>
  <si>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</si>
  <si>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</si>
  <si>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</si>
  <si>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</si>
  <si>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</si>
  <si>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</si>
  <si>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</si>
  <si>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</si>
  <si>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</si>
  <si>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</si>
  <si>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</si>
  <si>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</si>
  <si>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</si>
  <si>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</si>
  <si>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</si>
  <si>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</si>
  <si>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</si>
  <si>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</si>
  <si>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</si>
  <si>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</si>
  <si>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</si>
  <si>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</si>
  <si>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</si>
  <si>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</si>
  <si>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</si>
  <si>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</si>
  <si>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</si>
  <si>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</si>
  <si>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</si>
  <si>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</si>
  <si>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</si>
  <si>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</si>
  <si>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</si>
  <si>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</si>
  <si>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</si>
  <si>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</si>
  <si>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</si>
  <si>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</si>
  <si>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</si>
  <si>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</si>
  <si>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</si>
  <si>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</si>
  <si>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</si>
  <si>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</si>
  <si>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</si>
  <si>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</si>
  <si>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</si>
  <si>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</si>
  <si>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</si>
  <si>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</si>
  <si>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</si>
  <si>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</si>
  <si>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</si>
  <si>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</si>
  <si>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</si>
  <si>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</si>
  <si>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</si>
  <si>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</si>
  <si>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</si>
  <si>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</si>
  <si>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</si>
  <si>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</si>
  <si>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</si>
  <si>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</si>
  <si>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</si>
  <si>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</si>
  <si>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</si>
  <si>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</si>
  <si>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</si>
  <si>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</si>
  <si>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</si>
  <si>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</si>
  <si>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</si>
  <si>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</si>
  <si>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</si>
  <si>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</si>
  <si>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</si>
  <si>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</si>
  <si>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</si>
  <si>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</si>
  <si>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</si>
  <si>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</si>
  <si>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</si>
  <si>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</si>
  <si>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</si>
  <si>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</si>
  <si>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</si>
  <si>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</si>
  <si>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</si>
  <si>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</si>
  <si>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</si>
  <si>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</si>
  <si>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</si>
  <si>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</si>
  <si>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</si>
  <si>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</si>
  <si>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</si>
  <si>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</si>
  <si>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</si>
  <si>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</si>
  <si>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</si>
  <si>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</si>
  <si>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</si>
  <si>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</si>
  <si>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</si>
  <si>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</si>
  <si>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</si>
  <si>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</si>
  <si>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</si>
  <si>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</si>
  <si>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</si>
  <si>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</si>
  <si>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</si>
  <si>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</si>
  <si>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</si>
  <si>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</si>
  <si>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</si>
  <si>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</si>
  <si>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</si>
  <si>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</si>
  <si>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</si>
  <si>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</si>
  <si>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</si>
  <si>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</si>
  <si>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</si>
  <si>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</si>
  <si>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</si>
  <si>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</si>
  <si>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</si>
  <si>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</si>
  <si>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</si>
  <si>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</si>
  <si>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</si>
  <si>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</si>
  <si>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</si>
  <si>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</si>
  <si>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</si>
  <si>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</si>
  <si>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</si>
  <si>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</si>
  <si>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</si>
  <si>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</si>
  <si>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</si>
  <si>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</si>
  <si>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</si>
  <si>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</si>
  <si>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</si>
  <si>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</si>
  <si>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</si>
  <si>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</si>
  <si>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</si>
  <si>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</si>
  <si>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</si>
  <si>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</si>
  <si>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</si>
  <si>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</si>
  <si>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</si>
  <si>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</si>
  <si>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</si>
  <si>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</si>
  <si>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</si>
  <si>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</si>
  <si>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</si>
  <si>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</si>
  <si>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</si>
  <si>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</si>
  <si>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</si>
  <si>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</si>
  <si>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</si>
  <si>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</si>
  <si>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</si>
  <si>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</si>
  <si>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</si>
  <si>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</si>
  <si>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</si>
  <si>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</si>
  <si>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</si>
  <si>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</si>
  <si>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</si>
  <si>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</si>
  <si>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</si>
  <si>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</si>
  <si>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</si>
  <si>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</si>
  <si>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</si>
  <si>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</si>
  <si>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</si>
  <si>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</si>
  <si>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</si>
  <si>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</si>
  <si>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</si>
  <si>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</si>
  <si>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</si>
  <si>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</si>
  <si>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</si>
  <si>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</si>
  <si>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</si>
  <si>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</si>
  <si>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</si>
  <si>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</si>
  <si>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</si>
  <si>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</si>
  <si>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</si>
  <si>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</si>
  <si>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</si>
  <si>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</si>
  <si>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</si>
  <si>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</si>
  <si>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</si>
  <si>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</si>
  <si>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</si>
  <si>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</si>
  <si>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</si>
  <si>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</si>
  <si>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</si>
  <si>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</si>
  <si>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</si>
  <si>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</si>
  <si>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</si>
  <si>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</si>
  <si>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</si>
  <si>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</si>
  <si>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</si>
  <si>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</si>
  <si>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</si>
  <si>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</si>
  <si>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</si>
  <si>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</si>
  <si>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</si>
  <si>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</si>
  <si>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</si>
  <si>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</si>
  <si>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</si>
  <si>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</si>
  <si>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</si>
  <si>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</si>
  <si>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</si>
  <si>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</si>
  <si>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</si>
  <si>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</si>
  <si>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</si>
  <si>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</si>
  <si>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</si>
  <si>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</si>
  <si>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</si>
  <si>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</si>
  <si>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</si>
  <si>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</si>
  <si>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</si>
  <si>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</si>
  <si>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</si>
  <si>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</si>
  <si>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</si>
  <si>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</si>
  <si>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</si>
  <si>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</si>
  <si>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</si>
  <si>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</si>
  <si>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</si>
  <si>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</si>
  <si>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</si>
  <si>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</si>
  <si>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</si>
  <si>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</si>
  <si>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</si>
  <si>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</si>
  <si>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</si>
  <si>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</si>
  <si>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</si>
  <si>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</si>
  <si>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</si>
  <si>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</si>
  <si>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</si>
  <si>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</si>
  <si>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</si>
  <si>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</si>
  <si>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</si>
  <si>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</si>
  <si>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</si>
  <si>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</si>
  <si>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</si>
  <si>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</si>
  <si>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</si>
  <si>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</si>
  <si>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</si>
  <si>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</si>
  <si>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</si>
  <si>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</si>
  <si>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</si>
  <si>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</si>
  <si>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</si>
  <si>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</si>
  <si>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</si>
  <si>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</si>
  <si>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</si>
  <si>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</si>
  <si>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</si>
  <si>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</si>
  <si>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</si>
  <si>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</si>
  <si>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</si>
  <si>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</si>
  <si>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</si>
  <si>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</si>
  <si>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</si>
  <si>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</si>
  <si>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</si>
  <si>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</si>
  <si>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</si>
  <si>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</si>
  <si>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</si>
  <si>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</si>
  <si>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</si>
  <si>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</si>
  <si>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</si>
  <si>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</si>
  <si>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</si>
  <si>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</si>
  <si>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</si>
  <si>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</si>
  <si>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</si>
  <si>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</si>
  <si>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</si>
  <si>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</si>
  <si>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</si>
  <si>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</si>
  <si>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</si>
  <si>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</si>
  <si>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</si>
  <si>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</si>
  <si>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</si>
  <si>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</si>
  <si>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</si>
  <si>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</si>
  <si>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</si>
  <si>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</si>
  <si>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</si>
  <si>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</si>
  <si>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</si>
  <si>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</si>
  <si>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</si>
  <si>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</si>
  <si>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</si>
  <si>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</si>
  <si>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</si>
  <si>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</si>
  <si>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</si>
  <si>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</si>
  <si>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</si>
  <si>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</si>
  <si>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</si>
  <si>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</si>
  <si>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</si>
  <si>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</si>
  <si>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</si>
  <si>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</si>
  <si>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</si>
  <si>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</si>
  <si>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</si>
  <si>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</si>
  <si>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</si>
  <si>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</si>
  <si>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</si>
  <si>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</si>
  <si>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</si>
  <si>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</si>
  <si>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</si>
  <si>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</si>
  <si>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</si>
  <si>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</si>
  <si>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</si>
  <si>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</si>
  <si>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</si>
  <si>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</si>
  <si>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</si>
  <si>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</si>
  <si>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</si>
  <si>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</si>
  <si>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</si>
  <si>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</si>
  <si>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</si>
  <si>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</si>
  <si>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</si>
  <si>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</si>
  <si>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</si>
  <si>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</si>
  <si>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</si>
  <si>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</si>
  <si>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</si>
  <si>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</si>
  <si>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</si>
  <si>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</si>
  <si>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</si>
  <si>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</si>
  <si>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</si>
  <si>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</si>
  <si>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</si>
  <si>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</si>
  <si>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</si>
  <si>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</si>
  <si>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</si>
  <si>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</si>
  <si>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</si>
  <si>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</si>
  <si>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</si>
  <si>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</si>
  <si>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</si>
  <si>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</si>
  <si>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</si>
  <si>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</si>
  <si>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</si>
  <si>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</si>
  <si>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</si>
  <si>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</si>
  <si>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</si>
  <si>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</si>
  <si>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</si>
  <si>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</si>
  <si>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</si>
  <si>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</si>
  <si>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</si>
  <si>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</si>
  <si>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</si>
  <si>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</si>
  <si>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</si>
  <si>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</si>
  <si>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</si>
  <si>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</si>
  <si>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</si>
  <si>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</si>
  <si>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</si>
  <si>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</si>
  <si>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</si>
  <si>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</si>
  <si>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</si>
  <si>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</si>
  <si>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</si>
  <si>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</si>
  <si>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</si>
  <si>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</si>
  <si>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</si>
  <si>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</si>
  <si>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</si>
  <si>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</si>
  <si>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</si>
  <si>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</si>
  <si>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</si>
  <si>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</si>
  <si>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</si>
  <si>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</si>
  <si>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</si>
  <si>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</si>
  <si>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</si>
  <si>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</si>
  <si>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</si>
  <si>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</si>
  <si>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</si>
  <si>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</si>
  <si>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</si>
  <si>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</si>
  <si>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</si>
  <si>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</si>
  <si>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</si>
  <si>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</si>
  <si>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</si>
  <si>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</si>
  <si>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</si>
  <si>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</si>
  <si>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</si>
  <si>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</si>
  <si>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</si>
  <si>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</si>
  <si>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</si>
  <si>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</si>
  <si>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</si>
  <si>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</si>
  <si>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</si>
  <si>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</si>
  <si>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</si>
  <si>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</si>
  <si>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</si>
  <si>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</si>
  <si>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</si>
  <si>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</si>
  <si>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</si>
  <si>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</si>
  <si>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</si>
  <si>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</si>
  <si>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</si>
  <si>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</si>
  <si>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</si>
  <si>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</si>
  <si>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</si>
  <si>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</si>
  <si>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</si>
  <si>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</si>
  <si>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</si>
  <si>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</si>
  <si>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</si>
  <si>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</si>
  <si>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</si>
  <si>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</si>
  <si>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</si>
  <si>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</si>
  <si>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</si>
  <si>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</si>
  <si>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</si>
  <si>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</si>
  <si>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</si>
  <si>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</si>
  <si>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</si>
  <si>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</si>
  <si>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</si>
  <si>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</si>
  <si>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</si>
  <si>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</si>
  <si>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</si>
  <si>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</si>
  <si>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</si>
  <si>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</si>
  <si>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</si>
  <si>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</si>
  <si>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</si>
  <si>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</si>
  <si>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</si>
  <si>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</si>
  <si>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</si>
  <si>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</si>
  <si>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</si>
  <si>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</si>
  <si>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</si>
  <si>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</si>
  <si>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</si>
  <si>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</si>
  <si>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</si>
  <si>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</si>
  <si>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</si>
  <si>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</si>
  <si>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</si>
  <si>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</si>
  <si>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</si>
  <si>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</si>
  <si>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</si>
  <si>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</si>
  <si>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</si>
  <si>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</si>
  <si>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</si>
  <si>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</si>
  <si>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</si>
  <si>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</si>
  <si>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</si>
  <si>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</si>
  <si>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</si>
  <si>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</si>
  <si>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</si>
  <si>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</si>
  <si>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</si>
  <si>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</si>
  <si>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</si>
  <si>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</si>
  <si>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</si>
  <si>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</si>
  <si>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</si>
  <si>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</si>
  <si>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</si>
  <si>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</si>
  <si>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</si>
  <si>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</si>
  <si>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</si>
  <si>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</si>
  <si>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</si>
  <si>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</si>
  <si>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</si>
  <si>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</si>
  <si>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</si>
  <si>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</si>
  <si>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</si>
  <si>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</si>
  <si>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</si>
  <si>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</si>
  <si>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</si>
  <si>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</si>
  <si>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</si>
  <si>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</si>
  <si>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</si>
  <si>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</si>
  <si>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</si>
  <si>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</si>
  <si>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</si>
  <si>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</si>
  <si>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</si>
  <si>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</si>
  <si>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</si>
  <si>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</si>
  <si>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</si>
  <si>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</si>
  <si>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</si>
  <si>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</si>
  <si>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</si>
  <si>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</si>
  <si>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</si>
  <si>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</si>
  <si>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</si>
  <si>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</si>
  <si>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</si>
  <si>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</si>
  <si>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</si>
  <si>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</si>
  <si>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</si>
  <si>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</si>
  <si>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</si>
  <si>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</si>
  <si>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</si>
  <si>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</si>
  <si>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</si>
  <si>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</si>
  <si>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</si>
  <si>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</si>
  <si>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</si>
  <si>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</si>
  <si>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</si>
  <si>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</si>
  <si>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</si>
  <si>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</si>
  <si>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</si>
  <si>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</si>
  <si>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</si>
  <si>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</si>
  <si>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</si>
  <si>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</si>
  <si>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</si>
  <si>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</si>
  <si>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</si>
  <si>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</si>
  <si>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</si>
  <si>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</si>
  <si>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</si>
  <si>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</si>
  <si>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</si>
  <si>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</si>
  <si>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</si>
  <si>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</si>
  <si>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</si>
  <si>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</si>
  <si>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</si>
  <si>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</si>
  <si>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</si>
  <si>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</si>
  <si>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</si>
  <si>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</si>
  <si>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</si>
  <si>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</si>
  <si>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</si>
  <si>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</si>
  <si>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</si>
  <si>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</si>
  <si>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</si>
  <si>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</si>
  <si>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</si>
  <si>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</si>
  <si>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</si>
  <si>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</si>
  <si>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</si>
  <si>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</si>
  <si>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</si>
  <si>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</si>
  <si>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</si>
  <si>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</si>
  <si>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</si>
  <si>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</si>
  <si>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</si>
  <si>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</si>
  <si>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</si>
  <si>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</si>
  <si>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</si>
  <si>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</si>
  <si>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</si>
  <si>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</si>
  <si>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</si>
  <si>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</si>
  <si>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</si>
  <si>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</si>
  <si>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</si>
  <si>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</si>
  <si>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</si>
  <si>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</si>
  <si>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</si>
  <si>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</si>
  <si>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</si>
  <si>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</si>
  <si>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</si>
  <si>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</si>
  <si>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</si>
  <si>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</si>
  <si>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</si>
  <si>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</si>
  <si>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</si>
  <si>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</si>
  <si>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</si>
  <si>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</si>
  <si>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</si>
  <si>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</si>
  <si>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</si>
  <si>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</si>
  <si>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</si>
  <si>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</si>
  <si>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</si>
  <si>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</si>
  <si>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</si>
  <si>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</si>
  <si>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</si>
  <si>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</si>
  <si>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</si>
  <si>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</si>
  <si>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</si>
  <si>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</si>
  <si>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</si>
  <si>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</si>
  <si>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</si>
  <si>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</si>
  <si>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</si>
  <si>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</si>
  <si>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</si>
  <si>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</si>
  <si>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</si>
  <si>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</si>
  <si>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</si>
  <si>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</si>
  <si>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</si>
  <si>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</si>
  <si>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</si>
  <si>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</si>
  <si>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</si>
  <si>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</si>
  <si>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</si>
  <si>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</si>
  <si>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</si>
  <si>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</si>
  <si>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</si>
  <si>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</si>
  <si>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</si>
  <si>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</si>
  <si>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</si>
  <si>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</si>
  <si>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</si>
  <si>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</si>
  <si>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</si>
  <si>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</si>
  <si>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</si>
  <si>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</si>
  <si>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</si>
  <si>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</si>
  <si>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</si>
  <si>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</si>
  <si>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</si>
  <si>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</si>
  <si>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</si>
  <si>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</si>
  <si>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</si>
  <si>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</si>
  <si>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</si>
  <si>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</si>
  <si>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</si>
  <si>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</si>
  <si>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</si>
  <si>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</si>
  <si>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</si>
  <si>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</si>
  <si>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</si>
  <si>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</si>
  <si>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</si>
  <si>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</si>
  <si>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</si>
  <si>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</si>
  <si>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</si>
  <si>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</si>
  <si>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</si>
  <si>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</si>
  <si>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</si>
  <si>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</si>
  <si>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</si>
  <si>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</si>
  <si>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</si>
  <si>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</si>
  <si>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</si>
  <si>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</si>
  <si>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</si>
  <si>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</si>
  <si>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</si>
  <si>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</si>
  <si>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</si>
  <si>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</si>
  <si>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</si>
  <si>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</si>
  <si>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</si>
  <si>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</si>
  <si>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</si>
  <si>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</si>
  <si>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</si>
  <si>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</si>
  <si>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</si>
  <si>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</si>
  <si>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</si>
  <si>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</si>
  <si>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</si>
  <si>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</si>
  <si>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</si>
  <si>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</si>
  <si>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</si>
  <si>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</si>
  <si>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</si>
  <si>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</si>
  <si>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</si>
  <si>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</si>
  <si>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</si>
  <si>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</si>
  <si>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</si>
  <si>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</si>
  <si>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</si>
  <si>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</si>
  <si>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</si>
  <si>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</si>
  <si>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</si>
  <si>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</si>
  <si>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</si>
  <si>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</si>
  <si>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</si>
  <si>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</si>
  <si>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</si>
  <si>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</si>
  <si>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</si>
  <si>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</si>
  <si>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</si>
  <si>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</si>
  <si>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</si>
  <si>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</si>
  <si>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</si>
  <si>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</si>
  <si>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</si>
  <si>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</si>
  <si>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</si>
  <si>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</si>
  <si>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</si>
  <si>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</si>
  <si>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</si>
  <si>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</si>
  <si>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</si>
  <si>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</si>
  <si>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</si>
  <si>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</si>
  <si>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</si>
  <si>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</si>
  <si>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</si>
  <si>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</si>
  <si>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</si>
  <si>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</si>
  <si>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</si>
  <si>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</si>
  <si>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</si>
  <si>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</si>
  <si>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</si>
  <si>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</si>
  <si>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</si>
  <si>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</si>
  <si>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</si>
  <si>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</si>
  <si>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</si>
  <si>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</si>
  <si>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</si>
  <si>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</si>
  <si>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</si>
  <si>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</si>
  <si>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</si>
  <si>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</si>
  <si>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</si>
  <si>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</si>
  <si>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</si>
  <si>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</si>
  <si>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</si>
  <si>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</si>
  <si>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</si>
  <si>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</si>
  <si>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</si>
  <si>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</si>
  <si>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</si>
  <si>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</si>
  <si>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</si>
  <si>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</si>
  <si>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</si>
  <si>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</si>
  <si>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</si>
  <si>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</si>
  <si>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</si>
  <si>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</si>
  <si>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</si>
  <si>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</si>
  <si>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</si>
  <si>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</si>
  <si>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</si>
  <si>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</si>
  <si>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</si>
  <si>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</si>
  <si>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</si>
  <si>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</si>
  <si>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</si>
  <si>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</si>
  <si>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</si>
  <si>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</si>
  <si>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</si>
  <si>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</si>
  <si>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</si>
  <si>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</si>
  <si>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</si>
  <si>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</si>
  <si>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</si>
  <si>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</si>
  <si>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</si>
  <si>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</si>
  <si>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</si>
  <si>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</si>
  <si>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</si>
  <si>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</si>
  <si>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</si>
  <si>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</si>
  <si>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</si>
  <si>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</si>
  <si>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</si>
  <si>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</si>
  <si>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</si>
  <si>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</si>
  <si>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</si>
  <si>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</si>
  <si>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</si>
  <si>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</si>
  <si>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</si>
  <si>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</si>
  <si>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</si>
  <si>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</si>
  <si>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</si>
  <si>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</si>
  <si>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</si>
  <si>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</si>
  <si>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</si>
  <si>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</si>
  <si>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</si>
  <si>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</si>
  <si>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</si>
  <si>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</si>
  <si>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</si>
  <si>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</si>
  <si>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</si>
  <si>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</si>
  <si>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</si>
  <si>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</si>
  <si>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</si>
  <si>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</si>
  <si>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</si>
  <si>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</si>
  <si>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</si>
  <si>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</si>
  <si>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</si>
  <si>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</si>
  <si>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</si>
  <si>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</si>
  <si>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</si>
  <si>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</si>
  <si>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</si>
  <si>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</si>
  <si>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</si>
  <si>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</si>
  <si>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</si>
  <si>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</si>
  <si>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</si>
  <si>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</si>
  <si>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</si>
  <si>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</si>
  <si>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</si>
  <si>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</si>
  <si>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</si>
  <si>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</si>
  <si>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</si>
  <si>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</si>
  <si>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</si>
  <si>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</si>
  <si>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</si>
  <si>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</si>
  <si>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</si>
  <si>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</si>
  <si>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</si>
  <si>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</si>
  <si>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</si>
  <si>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</si>
  <si>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</si>
  <si>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</si>
  <si>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</si>
  <si>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</si>
  <si>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</si>
  <si>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</si>
  <si>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</si>
  <si>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</si>
  <si>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</si>
  <si>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</si>
  <si>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</si>
  <si>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</si>
  <si>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</si>
  <si>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</si>
  <si>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</si>
  <si>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</si>
  <si>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</si>
  <si>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</si>
  <si>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</si>
  <si>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</si>
  <si>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</si>
  <si>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</si>
  <si>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</si>
  <si>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</si>
  <si>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</si>
  <si>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</si>
  <si>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</si>
  <si>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</si>
  <si>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</si>
  <si>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</si>
  <si>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</si>
  <si>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</si>
  <si>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</si>
  <si>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</si>
  <si>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</si>
  <si>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</si>
  <si>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</si>
  <si>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</si>
  <si>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</si>
  <si>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</si>
  <si>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</si>
  <si>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</si>
  <si>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</si>
  <si>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</si>
  <si>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</si>
  <si>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</si>
  <si>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</si>
  <si>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</si>
  <si>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</si>
  <si>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</si>
  <si>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</si>
  <si>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</si>
  <si>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</si>
  <si>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</si>
  <si>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</si>
  <si>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</si>
  <si>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</si>
  <si>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</si>
  <si>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</si>
  <si>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</si>
  <si>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</si>
  <si>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</si>
  <si>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</si>
  <si>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</si>
  <si>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</si>
  <si>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</si>
  <si>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</si>
  <si>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</si>
  <si>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</si>
  <si>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</si>
  <si>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</si>
  <si>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</si>
  <si>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</si>
  <si>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</si>
  <si>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</si>
  <si>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</si>
  <si>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</si>
  <si>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</si>
  <si>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</si>
  <si>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</si>
  <si>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</si>
  <si>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</si>
  <si>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</si>
  <si>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</si>
  <si>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</si>
  <si>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</si>
  <si>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</si>
  <si>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</si>
  <si>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</si>
  <si>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</si>
  <si>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</si>
  <si>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</si>
  <si>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</si>
  <si>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</si>
  <si>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</si>
  <si>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</si>
  <si>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</si>
  <si>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</si>
  <si>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</si>
  <si>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</si>
  <si>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</si>
  <si>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</si>
  <si>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</si>
  <si>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</si>
  <si>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</si>
  <si>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</si>
  <si>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</si>
  <si>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</si>
  <si>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</si>
  <si>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</si>
  <si>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</si>
  <si>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</si>
  <si>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</si>
  <si>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</si>
  <si>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</si>
  <si>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</si>
  <si>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</si>
  <si>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</si>
  <si>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</si>
  <si>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</si>
  <si>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</si>
  <si>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</si>
  <si>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</si>
  <si>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</si>
  <si>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</si>
  <si>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</si>
  <si>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</si>
  <si>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</si>
  <si>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</si>
  <si>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</si>
  <si>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</si>
  <si>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</si>
  <si>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</si>
  <si>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</si>
  <si>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</si>
  <si>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</si>
  <si>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</si>
  <si>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</si>
  <si>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</si>
  <si>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</si>
  <si>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</si>
  <si>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</si>
  <si>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</si>
  <si>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</si>
  <si>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</si>
  <si>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</si>
  <si>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</si>
  <si>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</si>
  <si>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</si>
  <si>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</si>
  <si>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</si>
  <si>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</si>
  <si>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</si>
  <si>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</si>
  <si>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</si>
  <si>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</si>
  <si>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</si>
  <si>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</si>
  <si>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</si>
  <si>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</si>
  <si>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</si>
  <si>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</si>
  <si>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</si>
  <si>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</si>
  <si>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</si>
  <si>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</si>
  <si>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</si>
  <si>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</si>
  <si>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</si>
  <si>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</si>
  <si>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</si>
  <si>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</si>
  <si>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</si>
  <si>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</si>
  <si>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</si>
  <si>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</si>
  <si>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</si>
  <si>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</si>
  <si>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</si>
  <si>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</si>
  <si>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</si>
  <si>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</si>
  <si>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</si>
  <si>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</si>
  <si>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</si>
  <si>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</si>
  <si>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</si>
  <si>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</si>
  <si>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</si>
  <si>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</si>
  <si>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</si>
  <si>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</si>
  <si>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</si>
  <si>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</si>
  <si>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</si>
  <si>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</si>
  <si>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</si>
  <si>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</si>
  <si>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</si>
  <si>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</si>
  <si>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</si>
  <si>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</si>
  <si>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</si>
  <si>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</si>
  <si>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</si>
  <si>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</si>
  <si>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</si>
  <si>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</si>
  <si>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</si>
  <si>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</si>
  <si>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</si>
  <si>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</si>
  <si>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</si>
  <si>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</si>
  <si>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</si>
  <si>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</si>
  <si>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</si>
  <si>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</si>
  <si>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</si>
  <si>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</si>
  <si>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</si>
  <si>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</si>
  <si>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</si>
  <si>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</si>
  <si>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</si>
  <si>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</si>
  <si>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</si>
  <si>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</si>
  <si>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</si>
  <si>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</si>
  <si>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</si>
  <si>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</si>
  <si>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</si>
  <si>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</si>
  <si>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</si>
  <si>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</si>
  <si>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</si>
  <si>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</si>
  <si>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</si>
  <si>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</si>
  <si>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</si>
  <si>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</si>
  <si>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</si>
  <si>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</si>
  <si>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</si>
  <si>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</si>
  <si>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</si>
  <si>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</si>
  <si>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</si>
  <si>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</si>
  <si>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</si>
  <si>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</si>
  <si>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</si>
  <si>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</si>
  <si>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</si>
  <si>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</si>
  <si>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</si>
  <si>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</si>
  <si>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</si>
  <si>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</si>
  <si>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</si>
  <si>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</si>
  <si>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</si>
  <si>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</si>
  <si>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</si>
  <si>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</si>
  <si>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</si>
  <si>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</si>
  <si>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</si>
  <si>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</si>
  <si>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</si>
  <si>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</si>
  <si>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</si>
  <si>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</si>
  <si>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</si>
  <si>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</si>
  <si>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</si>
  <si>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</si>
  <si>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</si>
  <si>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</si>
  <si>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</si>
  <si>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</si>
  <si>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</si>
  <si>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</si>
  <si>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</si>
  <si>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</si>
  <si>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</si>
  <si>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</si>
  <si>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</si>
  <si>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</si>
  <si>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</si>
  <si>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</si>
  <si>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</si>
  <si>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</si>
  <si>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</si>
  <si>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</si>
  <si>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</si>
  <si>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</si>
  <si>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</si>
  <si>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</si>
  <si>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</si>
  <si>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</si>
  <si>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</si>
  <si>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</si>
  <si>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</si>
  <si>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</si>
  <si>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</si>
  <si>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</si>
  <si>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</si>
  <si>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</si>
  <si>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</si>
  <si>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</si>
  <si>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</si>
  <si>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</si>
  <si>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</si>
  <si>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</si>
  <si>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</si>
  <si>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</si>
  <si>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</si>
  <si>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</si>
  <si>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</si>
  <si>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</si>
  <si>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</si>
  <si>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</si>
  <si>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</si>
  <si>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</si>
  <si>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</si>
  <si>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</si>
  <si>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</si>
  <si>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</si>
  <si>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</si>
  <si>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</si>
  <si>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</si>
  <si>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</si>
  <si>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</si>
  <si>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</si>
  <si>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</si>
  <si>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</si>
  <si>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</si>
  <si>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</si>
  <si>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</si>
  <si>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</si>
  <si>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</si>
  <si>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</si>
  <si>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</si>
  <si>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</si>
  <si>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</si>
  <si>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</si>
  <si>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</si>
  <si>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</si>
  <si>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</si>
  <si>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</si>
  <si>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</si>
  <si>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</si>
  <si>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</si>
  <si>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</si>
  <si>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</si>
  <si>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</si>
  <si>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</si>
  <si>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</si>
  <si>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</si>
  <si>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</si>
  <si>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</si>
  <si>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</si>
  <si>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</si>
  <si>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</si>
  <si>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</si>
  <si>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</si>
  <si>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</si>
  <si>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</si>
  <si>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</si>
  <si>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</si>
  <si>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</si>
  <si>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</si>
  <si>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</si>
  <si>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</si>
  <si>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</si>
  <si>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</si>
  <si>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</si>
  <si>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</si>
  <si>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</si>
  <si>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</si>
  <si>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</si>
  <si>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</si>
  <si>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</si>
  <si>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</si>
  <si>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</si>
  <si>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</si>
  <si>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</si>
  <si>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</si>
  <si>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</si>
  <si>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</si>
  <si>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</si>
  <si>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</si>
  <si>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</si>
  <si>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</si>
  <si>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</si>
  <si>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</si>
  <si>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</si>
  <si>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</si>
  <si>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</si>
  <si>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</si>
  <si>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</si>
  <si>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</si>
  <si>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</si>
  <si>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</si>
  <si>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</si>
  <si>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</si>
  <si>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</si>
  <si>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</si>
  <si>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</si>
  <si>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</si>
  <si>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</si>
  <si>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</si>
  <si>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</si>
  <si>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</si>
  <si>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</si>
  <si>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</si>
  <si>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</si>
  <si>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</si>
  <si>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</si>
  <si>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</si>
  <si>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</si>
  <si>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</si>
  <si>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</si>
  <si>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</si>
  <si>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</si>
  <si>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</si>
  <si>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</si>
  <si>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</si>
  <si>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</si>
  <si>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</si>
  <si>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</si>
  <si>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</si>
  <si>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</si>
  <si>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</si>
  <si>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</si>
  <si>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</si>
  <si>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</si>
  <si>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</si>
  <si>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</si>
  <si>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</si>
  <si>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</si>
  <si>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</si>
  <si>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</si>
  <si>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</si>
  <si>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</si>
  <si>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</si>
  <si>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</si>
  <si>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</si>
  <si>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</si>
  <si>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</si>
  <si>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</si>
  <si>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</si>
  <si>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</si>
  <si>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</si>
  <si>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</si>
  <si>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</si>
  <si>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</si>
  <si>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</si>
  <si>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</si>
  <si>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</si>
  <si>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</si>
  <si>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</si>
  <si>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</si>
  <si>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</si>
  <si>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</si>
  <si>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</si>
  <si>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</si>
  <si>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</si>
  <si>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</si>
  <si>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</si>
  <si>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</si>
  <si>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</si>
  <si>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</si>
  <si>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</si>
  <si>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</si>
  <si>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</si>
  <si>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</si>
  <si>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</si>
  <si>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</si>
  <si>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</si>
  <si>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</si>
  <si>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</si>
  <si>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</si>
  <si>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</si>
  <si>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</si>
  <si>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</si>
  <si>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</si>
  <si>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</si>
  <si>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</si>
  <si>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</si>
  <si>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</si>
  <si>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</si>
  <si>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</si>
  <si>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</si>
  <si>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</si>
  <si>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</si>
  <si>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</si>
  <si>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</si>
  <si>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</si>
  <si>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</si>
  <si>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</si>
  <si>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</si>
  <si>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</si>
  <si>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</si>
  <si>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</si>
  <si>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</si>
  <si>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</si>
  <si>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</si>
  <si>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</si>
  <si>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</si>
  <si>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</si>
  <si>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</si>
  <si>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</si>
  <si>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</si>
  <si>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</si>
  <si>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</si>
  <si>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</si>
  <si>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</si>
  <si>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</si>
  <si>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</si>
  <si>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</si>
  <si>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</si>
  <si>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</si>
  <si>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</si>
  <si>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</si>
  <si>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</si>
  <si>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</si>
  <si>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</si>
  <si>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</si>
  <si>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</si>
  <si>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</si>
  <si>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</si>
  <si>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</si>
  <si>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</si>
  <si>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</si>
  <si>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</si>
  <si>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</si>
  <si>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</si>
  <si>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</si>
  <si>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</si>
  <si>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</si>
  <si>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</si>
  <si>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</si>
  <si>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</si>
  <si>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</si>
  <si>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</si>
  <si>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</si>
  <si>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</si>
  <si>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</si>
  <si>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</si>
  <si>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</si>
  <si>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</si>
  <si>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</si>
  <si>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</si>
  <si>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</si>
  <si>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</si>
  <si>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</si>
  <si>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</si>
  <si>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</si>
  <si>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</si>
  <si>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</si>
  <si>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</si>
  <si>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</si>
  <si>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</si>
  <si>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</si>
  <si>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</si>
  <si>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</si>
  <si>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</si>
  <si>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</si>
  <si>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</si>
  <si>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</si>
  <si>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</si>
  <si>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</si>
  <si>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</si>
  <si>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</si>
  <si>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</si>
  <si>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</si>
  <si>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</si>
  <si>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</si>
  <si>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</si>
  <si>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</si>
  <si>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</si>
  <si>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</si>
  <si>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</si>
  <si>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</si>
  <si>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</si>
  <si>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</si>
  <si>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</si>
  <si>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</si>
  <si>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</si>
  <si>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</si>
  <si>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</si>
  <si>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</si>
  <si>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</si>
  <si>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</si>
  <si>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</si>
  <si>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</si>
  <si>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</si>
  <si>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</si>
  <si>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</si>
  <si>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</si>
  <si>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</si>
  <si>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</si>
  <si>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</si>
  <si>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</si>
  <si>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</si>
  <si>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</si>
  <si>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</si>
  <si>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</si>
  <si>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</si>
  <si>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</si>
  <si>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</si>
  <si>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</si>
  <si>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</si>
  <si>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</si>
  <si>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</si>
  <si>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</si>
  <si>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</si>
  <si>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</si>
  <si>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</si>
  <si>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</si>
  <si>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</si>
  <si>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</si>
  <si>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</si>
  <si>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</si>
  <si>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</si>
  <si>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</si>
  <si>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</si>
  <si>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</si>
  <si>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</si>
  <si>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</si>
  <si>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</si>
  <si>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</si>
  <si>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</si>
  <si>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</si>
  <si>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</si>
  <si>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</si>
  <si>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</si>
  <si>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</si>
  <si>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</si>
  <si>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</si>
  <si>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</si>
  <si>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</si>
  <si>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</si>
  <si>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</si>
  <si>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</si>
  <si>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</si>
  <si>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</si>
  <si>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</si>
  <si>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</si>
  <si>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</si>
  <si>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</si>
  <si>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</si>
  <si>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</si>
  <si>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</si>
  <si>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</si>
  <si>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</si>
  <si>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</si>
  <si>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</si>
  <si>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</si>
  <si>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</si>
  <si>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</si>
  <si>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</si>
  <si>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</si>
  <si>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</si>
  <si>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</si>
  <si>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</si>
  <si>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</si>
  <si>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</si>
  <si>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</si>
  <si>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</si>
  <si>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</si>
  <si>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</si>
  <si>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</si>
  <si>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</si>
  <si>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</si>
  <si>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</si>
  <si>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</si>
  <si>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</si>
  <si>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</si>
  <si>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</si>
  <si>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</si>
  <si>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</si>
  <si>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</si>
  <si>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</si>
  <si>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</si>
  <si>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</si>
  <si>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</si>
  <si>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</si>
  <si>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</si>
  <si>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</si>
  <si>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</si>
  <si>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</si>
  <si>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</si>
  <si>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</si>
  <si>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</si>
  <si>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</si>
  <si>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</si>
  <si>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</si>
  <si>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</si>
  <si>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</si>
  <si>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</si>
  <si>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</si>
  <si>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</si>
  <si>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</si>
  <si>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</si>
  <si>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</si>
  <si>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</si>
  <si>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</si>
  <si>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</si>
  <si>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</si>
  <si>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</si>
  <si>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</si>
  <si>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</si>
  <si>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</si>
  <si>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</si>
  <si>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</si>
  <si>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</si>
  <si>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</si>
  <si>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</si>
  <si>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</si>
  <si>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</si>
  <si>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</si>
  <si>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</si>
  <si>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</si>
  <si>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</si>
  <si>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</si>
  <si>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</si>
  <si>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</si>
  <si>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</si>
  <si>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</si>
  <si>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</si>
  <si>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</si>
  <si>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</si>
  <si>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</si>
  <si>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</si>
  <si>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</si>
  <si>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</si>
  <si>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</si>
  <si>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</si>
  <si>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</si>
  <si>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</si>
  <si>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</si>
  <si>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</si>
  <si>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</si>
  <si>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</si>
  <si>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</si>
  <si>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</si>
  <si>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</si>
  <si>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</si>
  <si>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</si>
  <si>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</si>
  <si>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</si>
  <si>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</si>
  <si>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</si>
  <si>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</si>
  <si>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</si>
  <si>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</si>
  <si>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</si>
  <si>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</si>
  <si>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</si>
  <si>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</si>
  <si>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</si>
  <si>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</si>
  <si>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</si>
  <si>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</si>
  <si>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</si>
  <si>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</si>
  <si>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</si>
  <si>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</si>
  <si>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</si>
  <si>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</si>
  <si>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</si>
  <si>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</si>
  <si>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</si>
  <si>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</si>
  <si>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</si>
  <si>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</si>
  <si>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</si>
  <si>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</si>
  <si>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</si>
  <si>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</si>
  <si>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</si>
  <si>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</si>
  <si>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</si>
  <si>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</si>
  <si>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</si>
  <si>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</si>
  <si>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</si>
  <si>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</si>
  <si>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</si>
  <si>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</si>
  <si>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</si>
  <si>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</si>
  <si>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</si>
  <si>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</si>
  <si>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</si>
  <si>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</si>
  <si>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</si>
  <si>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</si>
  <si>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</si>
  <si>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</si>
  <si>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</si>
  <si>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</si>
  <si>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</si>
  <si>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</si>
  <si>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</si>
  <si>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</si>
  <si>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</si>
  <si>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</si>
  <si>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</si>
  <si>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</si>
  <si>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</si>
  <si>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</si>
  <si>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</si>
  <si>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</si>
  <si>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</si>
  <si>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</si>
  <si>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</si>
  <si>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</si>
  <si>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</si>
  <si>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</si>
  <si>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</si>
  <si>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</si>
  <si>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</si>
  <si>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</si>
  <si>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</si>
  <si>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</si>
  <si>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</si>
  <si>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</si>
  <si>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</si>
  <si>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</si>
  <si>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</si>
  <si>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</si>
  <si>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</si>
  <si>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</si>
  <si>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</si>
  <si>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</si>
  <si>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</si>
  <si>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</si>
  <si>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</si>
  <si>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</si>
  <si>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</si>
  <si>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</si>
  <si>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</si>
  <si>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</si>
  <si>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</si>
  <si>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</si>
  <si>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</si>
  <si>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</si>
  <si>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</si>
  <si>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</si>
  <si>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</si>
  <si>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</si>
  <si>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</si>
  <si>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</si>
  <si>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</si>
  <si>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</si>
  <si>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</si>
  <si>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</si>
  <si>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</si>
  <si>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</si>
  <si>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</si>
  <si>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</si>
  <si>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</si>
  <si>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</si>
  <si>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</si>
  <si>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</si>
  <si>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</si>
  <si>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</si>
  <si>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</si>
  <si>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</si>
  <si>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</si>
  <si>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</si>
  <si>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</si>
  <si>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</si>
  <si>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</si>
  <si>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</si>
  <si>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</si>
  <si>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</si>
  <si>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</si>
  <si>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</si>
  <si>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</si>
  <si>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</si>
  <si>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</si>
  <si>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</si>
  <si>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</si>
  <si>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</si>
  <si>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</si>
  <si>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</si>
  <si>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</si>
  <si>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</si>
  <si>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</si>
  <si>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</si>
  <si>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</si>
  <si>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</si>
  <si>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</si>
  <si>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</si>
  <si>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</si>
  <si>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</si>
  <si>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</si>
  <si>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</si>
  <si>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</si>
  <si>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</si>
  <si>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</si>
  <si>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</si>
  <si>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</si>
  <si>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</si>
  <si>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</si>
  <si>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</si>
  <si>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</si>
  <si>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</si>
  <si>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</si>
  <si>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</si>
  <si>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</si>
  <si>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</si>
  <si>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</si>
  <si>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</si>
  <si>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</si>
  <si>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</si>
  <si>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</si>
  <si>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</si>
  <si>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</si>
  <si>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</si>
  <si>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</si>
  <si>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</si>
  <si>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</si>
  <si>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</si>
  <si>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</si>
  <si>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</si>
  <si>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</si>
  <si>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</si>
  <si>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</si>
  <si>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</si>
  <si>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</si>
  <si>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</si>
  <si>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</si>
  <si>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</si>
  <si>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</si>
  <si>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</si>
  <si>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</si>
  <si>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</si>
  <si>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</si>
  <si>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</si>
  <si>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</si>
  <si>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</si>
  <si>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</si>
  <si>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</si>
  <si>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</si>
  <si>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</si>
  <si>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</si>
  <si>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</si>
  <si>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</si>
  <si>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</si>
  <si>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</si>
  <si>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</si>
  <si>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</si>
  <si>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</si>
  <si>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</si>
  <si>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</si>
  <si>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</si>
  <si>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</si>
  <si>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</si>
  <si>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</si>
  <si>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</si>
  <si>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</si>
  <si>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</si>
  <si>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</si>
  <si>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</si>
  <si>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</si>
  <si>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</si>
  <si>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</si>
  <si>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</si>
  <si>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</si>
  <si>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</si>
  <si>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</si>
  <si>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</si>
  <si>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</si>
  <si>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</si>
  <si>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</si>
  <si>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</si>
  <si>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</si>
  <si>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</si>
  <si>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</si>
  <si>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</si>
  <si>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</si>
  <si>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</si>
  <si>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</si>
  <si>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</si>
  <si>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</si>
  <si>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</si>
  <si>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</si>
  <si>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</si>
  <si>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</si>
  <si>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</si>
  <si>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</si>
  <si>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</si>
  <si>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</si>
  <si>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</si>
  <si>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</si>
  <si>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</si>
  <si>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</si>
  <si>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</si>
  <si>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</si>
  <si>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</si>
  <si>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</si>
  <si>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</si>
  <si>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</si>
  <si>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</si>
  <si>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</si>
  <si>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</si>
  <si>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</si>
  <si>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</si>
  <si>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</si>
  <si>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</si>
  <si>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</si>
  <si>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</si>
  <si>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</si>
  <si>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</si>
  <si>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</si>
  <si>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</si>
  <si>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</si>
  <si>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</si>
  <si>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</si>
  <si>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</si>
  <si>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</si>
  <si>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</si>
  <si>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</si>
  <si>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</si>
  <si>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</si>
  <si>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</si>
  <si>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</si>
  <si>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</si>
  <si>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</si>
  <si>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</si>
  <si>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</si>
  <si>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</si>
  <si>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</si>
  <si>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</si>
  <si>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</si>
  <si>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</si>
  <si>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</si>
  <si>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</si>
  <si>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</si>
  <si>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</si>
  <si>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</si>
  <si>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</si>
  <si>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</si>
  <si>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</si>
  <si>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</si>
  <si>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</si>
  <si>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</si>
  <si>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</si>
  <si>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</si>
  <si>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</si>
  <si>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</si>
  <si>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</si>
  <si>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</si>
  <si>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</si>
  <si>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</si>
  <si>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</si>
  <si>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</si>
  <si>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</si>
  <si>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</si>
  <si>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</si>
  <si>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</si>
  <si>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</si>
  <si>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</si>
  <si>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</si>
  <si>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</si>
  <si>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</si>
  <si>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</si>
  <si>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</si>
  <si>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</si>
  <si>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</si>
  <si>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</si>
  <si>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</si>
  <si>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</si>
  <si>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</si>
  <si>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</si>
  <si>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</si>
  <si>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</si>
  <si>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</si>
  <si>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</si>
  <si>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</si>
  <si>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</si>
  <si>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</si>
  <si>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</si>
  <si>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</si>
  <si>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</si>
  <si>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</si>
  <si>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</si>
  <si>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</si>
  <si>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</si>
  <si>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</si>
  <si>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</si>
  <si>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</si>
  <si>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</si>
  <si>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</si>
  <si>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</si>
  <si>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</si>
  <si>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</si>
  <si>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</si>
  <si>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</si>
  <si>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</si>
  <si>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</si>
  <si>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</si>
  <si>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</si>
  <si>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</si>
  <si>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</si>
  <si>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</si>
  <si>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</si>
  <si>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</si>
  <si>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</si>
  <si>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</si>
  <si>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</si>
  <si>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</si>
  <si>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</si>
  <si>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</si>
  <si>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</si>
  <si>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</si>
  <si>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</si>
  <si>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</si>
  <si>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</si>
  <si>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</si>
  <si>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</si>
  <si>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</si>
  <si>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</si>
  <si>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</si>
  <si>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</si>
  <si>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</si>
  <si>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</si>
  <si>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</si>
  <si>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</si>
  <si>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</si>
  <si>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</si>
  <si>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</si>
  <si>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</si>
  <si>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</si>
  <si>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</si>
  <si>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</si>
  <si>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</si>
  <si>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</si>
  <si>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</si>
  <si>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</si>
  <si>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</si>
  <si>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</si>
  <si>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</si>
  <si>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</si>
  <si>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</si>
  <si>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</si>
  <si>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</si>
  <si>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</si>
  <si>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</si>
  <si>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</si>
  <si>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</si>
  <si>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</si>
  <si>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</si>
  <si>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</si>
  <si>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</si>
  <si>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</si>
  <si>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</si>
  <si>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</si>
  <si>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</si>
  <si>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</si>
  <si>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</si>
  <si>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</si>
  <si>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</si>
  <si>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</si>
  <si>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</si>
  <si>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</si>
  <si>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</si>
  <si>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</si>
  <si>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</si>
  <si>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</si>
  <si>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</si>
  <si>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</si>
  <si>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</si>
  <si>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</si>
  <si>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</si>
  <si>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</si>
  <si>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</si>
  <si>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</si>
  <si>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</si>
  <si>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</si>
  <si>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</si>
  <si>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</si>
  <si>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</si>
  <si>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</si>
  <si>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</si>
  <si>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</si>
  <si>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</si>
  <si>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</si>
  <si>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</si>
  <si>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</si>
  <si>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</si>
  <si>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</si>
  <si>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</si>
  <si>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</si>
  <si>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</si>
  <si>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</si>
  <si>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</si>
  <si>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</si>
  <si>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</si>
  <si>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</si>
  <si>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</si>
  <si>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</si>
  <si>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</si>
  <si>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</si>
  <si>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</si>
  <si>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</si>
  <si>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</si>
  <si>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</si>
  <si>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</si>
  <si>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</si>
  <si>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</si>
  <si>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</si>
  <si>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</si>
  <si>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</si>
  <si>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</si>
  <si>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</si>
  <si>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</si>
  <si>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</si>
  <si>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</si>
  <si>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</si>
  <si>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</si>
  <si>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</si>
  <si>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</si>
  <si>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</si>
  <si>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</si>
  <si>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</si>
  <si>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</si>
  <si>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</si>
  <si>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</si>
  <si>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</si>
  <si>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</si>
  <si>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</si>
  <si>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</si>
  <si>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</si>
  <si>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</si>
  <si>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</si>
  <si>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</si>
  <si>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</si>
  <si>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</si>
  <si>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</si>
  <si>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</si>
  <si>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</si>
  <si>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</si>
  <si>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</si>
  <si>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</si>
  <si>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</si>
  <si>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</si>
  <si>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</si>
  <si>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</si>
  <si>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</si>
  <si>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</si>
  <si>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</si>
  <si>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</si>
  <si>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</si>
  <si>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</si>
  <si>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</si>
  <si>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</si>
  <si>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</si>
  <si>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</si>
  <si>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</si>
  <si>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</si>
  <si>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</si>
  <si>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</si>
  <si>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</si>
  <si>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</si>
  <si>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</si>
  <si>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</si>
  <si>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</si>
  <si>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</si>
  <si>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</si>
  <si>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</si>
  <si>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</si>
  <si>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</si>
  <si>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</si>
  <si>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</si>
  <si>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</si>
  <si>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</si>
  <si>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</si>
  <si>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</si>
  <si>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</si>
  <si>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</si>
  <si>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</si>
  <si>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</si>
  <si>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</si>
  <si>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</si>
  <si>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</si>
  <si>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</si>
  <si>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</si>
  <si>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</si>
  <si>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</si>
  <si>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</si>
  <si>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</si>
  <si>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</si>
  <si>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</si>
  <si>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</si>
  <si>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</si>
  <si>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</si>
  <si>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</si>
  <si>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</si>
  <si>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</si>
  <si>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</si>
  <si>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</si>
  <si>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</si>
  <si>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</si>
  <si>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</si>
  <si>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</si>
  <si>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</si>
  <si>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</si>
  <si>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</si>
  <si>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</si>
  <si>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</si>
  <si>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</si>
  <si>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</si>
  <si>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</si>
  <si>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</si>
  <si>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</si>
  <si>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</si>
  <si>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</si>
  <si>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</si>
  <si>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</si>
  <si>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</si>
  <si>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</si>
  <si>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</si>
  <si>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</si>
  <si>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</si>
  <si>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</si>
  <si>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</si>
  <si>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</si>
  <si>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</si>
  <si>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</si>
  <si>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</si>
  <si>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</si>
  <si>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</si>
  <si>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</si>
  <si>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</si>
  <si>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</si>
  <si>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</si>
  <si>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</si>
  <si>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</si>
  <si>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</si>
  <si>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</si>
  <si>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</si>
  <si>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</si>
  <si>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</si>
  <si>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</si>
  <si>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</si>
  <si>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</si>
  <si>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</si>
  <si>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</si>
  <si>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</si>
  <si>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</si>
  <si>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</si>
  <si>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</si>
  <si>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</si>
  <si>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</si>
  <si>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</si>
  <si>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</si>
  <si>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</si>
  <si>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</si>
  <si>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</si>
  <si>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</si>
  <si>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</si>
  <si>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</si>
  <si>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</si>
  <si>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</si>
  <si>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</si>
  <si>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</si>
  <si>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</si>
  <si>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</si>
  <si>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</si>
  <si>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</si>
  <si>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</si>
  <si>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</si>
  <si>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</si>
  <si>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</si>
  <si>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</si>
  <si>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</si>
  <si>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</si>
  <si>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</si>
  <si>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</si>
  <si>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</si>
  <si>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</si>
  <si>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</si>
  <si>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</si>
  <si>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</si>
  <si>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</si>
  <si>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</si>
  <si>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</si>
  <si>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</si>
  <si>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</si>
  <si>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</si>
  <si>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</si>
  <si>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</si>
  <si>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</si>
  <si>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</si>
  <si>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</si>
  <si>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</si>
  <si>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</si>
  <si>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</si>
  <si>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</si>
  <si>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</si>
  <si>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</si>
  <si>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</si>
  <si>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</si>
  <si>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</si>
  <si>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</si>
  <si>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</si>
  <si>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</si>
  <si>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</si>
  <si>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</si>
  <si>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</si>
  <si>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</si>
  <si>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</si>
  <si>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</si>
  <si>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</si>
  <si>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</si>
  <si>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</si>
  <si>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</si>
  <si>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</si>
  <si>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</si>
  <si>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</si>
  <si>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</si>
  <si>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</si>
  <si>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</si>
  <si>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</si>
  <si>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</si>
  <si>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</si>
  <si>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</si>
  <si>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</si>
  <si>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</si>
  <si>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</si>
  <si>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</si>
  <si>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</si>
  <si>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</si>
  <si>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</si>
  <si>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</si>
  <si>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</si>
  <si>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</si>
  <si>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</si>
  <si>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</si>
  <si>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</si>
  <si>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</si>
  <si>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</si>
  <si>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</si>
  <si>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</si>
  <si>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</si>
  <si>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</si>
  <si>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</si>
  <si>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</si>
  <si>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</si>
  <si>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</si>
  <si>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</si>
  <si>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</si>
  <si>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</si>
  <si>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</si>
  <si>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</si>
  <si>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</si>
  <si>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</si>
  <si>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</si>
  <si>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</si>
  <si>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</si>
  <si>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</si>
  <si>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</si>
  <si>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</si>
  <si>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</si>
  <si>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</si>
  <si>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</si>
  <si>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</si>
  <si>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</si>
  <si>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</si>
  <si>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</si>
  <si>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</si>
  <si>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</si>
  <si>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</si>
  <si>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</si>
  <si>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</si>
  <si>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</si>
  <si>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</si>
  <si>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</si>
  <si>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</si>
  <si>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</si>
  <si>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</si>
  <si>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</si>
  <si>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</si>
  <si>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</si>
  <si>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</si>
  <si>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</si>
  <si>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</si>
  <si>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</si>
  <si>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</si>
  <si>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</si>
  <si>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</si>
  <si>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</si>
  <si>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</si>
  <si>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</si>
  <si>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</si>
  <si>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</si>
  <si>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</si>
  <si>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</si>
  <si>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</si>
  <si>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</si>
  <si>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</si>
  <si>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</si>
  <si>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</si>
  <si>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</si>
  <si>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</si>
  <si>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</si>
  <si>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</si>
  <si>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</si>
  <si>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</si>
  <si>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</si>
  <si>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</si>
  <si>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</si>
  <si>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</si>
  <si>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</si>
  <si>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</si>
  <si>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</si>
  <si>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</si>
  <si>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</si>
  <si>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</si>
  <si>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</si>
  <si>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</si>
  <si>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</si>
  <si>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</si>
  <si>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</si>
  <si>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</si>
  <si>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</si>
  <si>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</si>
  <si>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</si>
  <si>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</si>
  <si>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</si>
  <si>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</si>
  <si>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</si>
  <si>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</si>
  <si>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</si>
  <si>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</si>
  <si>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</si>
  <si>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</si>
  <si>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</si>
  <si>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</si>
  <si>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</si>
  <si>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</si>
  <si>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</si>
  <si>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</si>
  <si>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</si>
  <si>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</si>
  <si>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</si>
  <si>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</si>
  <si>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</si>
  <si>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</si>
  <si>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</si>
  <si>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</si>
  <si>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</si>
  <si>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</si>
  <si>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</si>
  <si>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</si>
  <si>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</si>
  <si>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</si>
  <si>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</si>
  <si>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</si>
  <si>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</si>
  <si>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</si>
  <si>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</si>
  <si>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</si>
  <si>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</si>
  <si>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</si>
  <si>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</si>
  <si>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</si>
  <si>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</si>
  <si>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</si>
  <si>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</si>
  <si>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</si>
  <si>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</si>
  <si>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</si>
  <si>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</si>
  <si>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</si>
  <si>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</si>
  <si>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</si>
  <si>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</si>
  <si>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</si>
  <si>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</si>
  <si>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</si>
  <si>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</si>
  <si>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</si>
  <si>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</si>
  <si>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</si>
  <si>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</si>
  <si>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</si>
  <si>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</si>
  <si>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</si>
  <si>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</si>
  <si>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</si>
  <si>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</si>
  <si>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</si>
  <si>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</si>
  <si>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</si>
  <si>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</si>
  <si>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</si>
  <si>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</si>
  <si>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</si>
  <si>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</si>
  <si>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</si>
  <si>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</si>
  <si>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</si>
  <si>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</si>
  <si>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</si>
  <si>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</si>
  <si>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</si>
  <si>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</si>
  <si>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</si>
  <si>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</si>
  <si>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</si>
  <si>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</si>
  <si>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</si>
  <si>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</si>
  <si>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</si>
  <si>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</si>
  <si>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</si>
  <si>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</si>
  <si>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</si>
  <si>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</si>
  <si>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</si>
  <si>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</si>
  <si>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</si>
  <si>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</si>
  <si>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</si>
  <si>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</si>
  <si>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</si>
  <si>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</si>
  <si>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</si>
  <si>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</si>
  <si>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</si>
  <si>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</si>
  <si>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</si>
  <si>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</si>
  <si>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</si>
  <si>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</si>
  <si>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</si>
  <si>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</si>
  <si>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</si>
  <si>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</si>
  <si>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</si>
  <si>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</si>
  <si>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</si>
  <si>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</si>
  <si>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</si>
  <si>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</si>
  <si>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</si>
  <si>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</si>
  <si>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</si>
  <si>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</si>
  <si>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</si>
  <si>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</si>
  <si>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</si>
  <si>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</si>
  <si>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</si>
  <si>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</si>
  <si>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</si>
  <si>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</si>
  <si>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</si>
  <si>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</si>
  <si>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</si>
  <si>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</si>
  <si>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</si>
  <si>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</si>
  <si>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</si>
  <si>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</si>
  <si>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</si>
  <si>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</si>
  <si>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</si>
  <si>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</si>
  <si>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</si>
  <si>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</si>
  <si>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</si>
  <si>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</si>
  <si>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</si>
  <si>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</si>
  <si>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</si>
  <si>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</si>
  <si>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</si>
  <si>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</si>
  <si>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</si>
  <si>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</si>
  <si>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</si>
  <si>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</si>
  <si>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</si>
  <si>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</si>
  <si>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</si>
  <si>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</si>
  <si>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</si>
  <si>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</si>
  <si>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</si>
  <si>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</si>
  <si>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</si>
  <si>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</si>
  <si>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</si>
  <si>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</si>
  <si>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</si>
  <si>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</si>
  <si>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</si>
  <si>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</si>
  <si>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</si>
  <si>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</si>
  <si>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</si>
  <si>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</si>
  <si>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</si>
  <si>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</si>
  <si>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</si>
  <si>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</si>
  <si>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</si>
  <si>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</si>
  <si>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</si>
  <si>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</si>
  <si>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</si>
  <si>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</si>
  <si>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</si>
  <si>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</si>
  <si>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</si>
  <si>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</si>
  <si>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</si>
  <si>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</si>
  <si>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</si>
  <si>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</si>
  <si>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</si>
  <si>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</si>
  <si>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</si>
  <si>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</si>
  <si>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</si>
  <si>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</si>
  <si>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</si>
  <si>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</si>
  <si>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</si>
  <si>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</si>
  <si>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</si>
  <si>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</si>
  <si>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</si>
  <si>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</si>
  <si>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</si>
  <si>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</si>
  <si>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</si>
  <si>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</si>
  <si>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</si>
  <si>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</si>
  <si>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</si>
  <si>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</si>
  <si>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</si>
  <si>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</si>
  <si>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</si>
  <si>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</si>
  <si>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</si>
  <si>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</si>
  <si>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</si>
  <si>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</si>
  <si>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</si>
  <si>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</si>
  <si>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</si>
  <si>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</si>
  <si>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</si>
  <si>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</si>
  <si>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</si>
  <si>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</si>
  <si>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</si>
  <si>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</si>
  <si>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</si>
  <si>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</si>
  <si>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</si>
  <si>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</si>
  <si>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</si>
  <si>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</si>
  <si>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</si>
  <si>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</si>
  <si>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</si>
  <si>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</si>
  <si>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</si>
  <si>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</si>
  <si>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</si>
  <si>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</si>
  <si>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</si>
  <si>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</si>
  <si>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</si>
  <si>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</si>
  <si>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</si>
  <si>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</si>
  <si>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</si>
  <si>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</si>
  <si>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</si>
  <si>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</si>
  <si>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</si>
  <si>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</si>
  <si>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</si>
  <si>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</si>
  <si>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</si>
  <si>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</si>
  <si>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</si>
  <si>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</si>
  <si>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</si>
  <si>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</si>
  <si>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</si>
  <si>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</si>
  <si>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</si>
  <si>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</si>
  <si>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</si>
  <si>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</si>
  <si>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</si>
  <si>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</si>
  <si>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</si>
  <si>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</si>
  <si>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</si>
  <si>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</si>
  <si>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</si>
  <si>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</si>
  <si>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</si>
  <si>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</si>
  <si>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</si>
  <si>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</si>
  <si>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</si>
  <si>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</si>
  <si>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</si>
  <si>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</si>
  <si>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</si>
  <si>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</si>
  <si>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</si>
  <si>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</si>
  <si>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</si>
  <si>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</si>
  <si>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</si>
  <si>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</si>
  <si>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</si>
  <si>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</si>
  <si>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</si>
  <si>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</si>
  <si>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</si>
  <si>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</si>
  <si>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</si>
  <si>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</si>
  <si>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</si>
  <si>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</si>
  <si>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</si>
  <si>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</si>
  <si>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</si>
  <si>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</si>
  <si>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</si>
  <si>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</si>
  <si>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</si>
  <si>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</si>
  <si>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</si>
  <si>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</si>
  <si>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</si>
  <si>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</si>
  <si>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</si>
  <si>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</si>
  <si>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</si>
  <si>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</si>
  <si>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</si>
  <si>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</si>
  <si>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</si>
  <si>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</si>
  <si>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</si>
  <si>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</si>
  <si>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</si>
  <si>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</si>
  <si>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</si>
  <si>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</si>
  <si>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</si>
  <si>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</si>
  <si>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</si>
  <si>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</si>
  <si>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</si>
  <si>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</si>
  <si>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</si>
  <si>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</si>
  <si>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</si>
  <si>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</si>
  <si>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</si>
  <si>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</si>
  <si>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</si>
  <si>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</si>
  <si>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</si>
  <si>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</si>
  <si>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</si>
  <si>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</si>
  <si>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</si>
  <si>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</si>
  <si>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</si>
  <si>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</si>
  <si>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</si>
  <si>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</si>
  <si>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</si>
  <si>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</si>
  <si>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</si>
  <si>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</si>
  <si>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</si>
  <si>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</si>
  <si>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</si>
  <si>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</si>
  <si>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</si>
  <si>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</si>
  <si>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</si>
  <si>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</si>
  <si>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</si>
  <si>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</si>
  <si>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</si>
  <si>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</si>
  <si>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</si>
  <si>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</si>
  <si>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</si>
  <si>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</si>
  <si>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</si>
  <si>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</si>
  <si>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</si>
  <si>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</si>
  <si>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</si>
  <si>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</si>
  <si>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</si>
  <si>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</si>
  <si>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</si>
  <si>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</si>
  <si>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</si>
  <si>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</si>
  <si>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</si>
  <si>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</si>
  <si>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</si>
  <si>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</si>
  <si>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</si>
  <si>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</si>
  <si>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</si>
  <si>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</si>
  <si>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</si>
  <si>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</si>
  <si>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</si>
  <si>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</si>
  <si>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</si>
  <si>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</si>
  <si>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</si>
  <si>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</si>
  <si>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</si>
  <si>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</si>
  <si>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</si>
  <si>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</si>
  <si>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</si>
  <si>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</si>
  <si>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</si>
  <si>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</si>
  <si>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</si>
  <si>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</si>
  <si>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</si>
  <si>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</si>
  <si>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</si>
  <si>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</si>
  <si>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</si>
  <si>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</si>
  <si>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</si>
  <si>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</si>
  <si>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</si>
  <si>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</si>
  <si>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</si>
  <si>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</si>
  <si>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</si>
  <si>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</si>
  <si>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</si>
  <si>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</si>
  <si>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</si>
  <si>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</si>
  <si>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</si>
  <si>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</si>
  <si>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</si>
  <si>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</si>
  <si>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</si>
  <si>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</si>
  <si>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</si>
  <si>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</si>
  <si>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</si>
  <si>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</si>
  <si>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</si>
  <si>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</si>
  <si>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</si>
  <si>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</si>
  <si>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</si>
  <si>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</si>
  <si>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</si>
  <si>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</si>
  <si>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</si>
  <si>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</si>
  <si>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</si>
  <si>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</si>
  <si>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</si>
  <si>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</si>
  <si>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</si>
  <si>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</si>
  <si>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</si>
  <si>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</si>
  <si>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</si>
  <si>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</si>
  <si>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</si>
  <si>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</si>
  <si>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</si>
  <si>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</si>
  <si>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</si>
  <si>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</si>
  <si>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</si>
  <si>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</si>
  <si>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</si>
  <si>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</si>
  <si>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</si>
  <si>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</si>
  <si>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</si>
  <si>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</si>
  <si>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</si>
  <si>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</si>
  <si>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</si>
  <si>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</si>
  <si>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</si>
  <si>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</si>
  <si>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</si>
  <si>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</si>
  <si>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</si>
  <si>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</si>
  <si>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</si>
  <si>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</si>
  <si>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</si>
  <si>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</si>
  <si>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</si>
  <si>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</si>
  <si>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</si>
  <si>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</si>
  <si>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</si>
  <si>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</si>
  <si>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</si>
  <si>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</si>
  <si>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</si>
  <si>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</si>
  <si>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</si>
  <si>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</si>
  <si>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</si>
  <si>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</si>
  <si>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</si>
  <si>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</si>
  <si>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</si>
  <si>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</si>
  <si>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</si>
  <si>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</si>
  <si>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</si>
  <si>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</si>
  <si>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</si>
  <si>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</si>
  <si>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</si>
  <si>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</si>
  <si>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</si>
  <si>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</si>
  <si>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</si>
  <si>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</si>
  <si>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</si>
  <si>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</si>
  <si>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</si>
  <si>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</si>
  <si>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</si>
  <si>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</si>
  <si>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</si>
  <si>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</si>
  <si>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</si>
  <si>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</si>
  <si>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</si>
  <si>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</si>
  <si>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</si>
  <si>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</si>
  <si>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</si>
  <si>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</si>
  <si>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</si>
  <si>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</si>
  <si>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</si>
  <si>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</si>
  <si>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</si>
  <si>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</si>
  <si>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</si>
  <si>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</si>
  <si>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</si>
  <si>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</si>
  <si>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</si>
  <si>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</si>
  <si>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</si>
  <si>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</si>
  <si>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</si>
  <si>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</si>
  <si>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</si>
  <si>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</si>
  <si>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</si>
  <si>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</si>
  <si>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</si>
  <si>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</si>
  <si>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</si>
  <si>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</si>
  <si>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</si>
  <si>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</si>
  <si>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</si>
  <si>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</si>
  <si>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</si>
  <si>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</si>
  <si>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</si>
  <si>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</si>
  <si>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</si>
  <si>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</si>
  <si>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</si>
  <si>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</si>
  <si>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</si>
  <si>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</si>
  <si>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</si>
  <si>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</si>
  <si>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</si>
  <si>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</si>
  <si>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</si>
  <si>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</si>
  <si>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</si>
  <si>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</si>
  <si>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</si>
  <si>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</si>
  <si>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</si>
  <si>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</si>
  <si>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</si>
  <si>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</si>
  <si>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</si>
  <si>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</si>
  <si>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</si>
  <si>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</si>
  <si>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</si>
  <si>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</si>
  <si>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</si>
  <si>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</si>
  <si>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</si>
  <si>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</si>
  <si>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</si>
  <si>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</si>
  <si>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</si>
  <si>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</si>
  <si>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</si>
  <si>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</si>
  <si>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</si>
  <si>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</si>
  <si>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</si>
  <si>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</si>
  <si>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</si>
  <si>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</si>
  <si>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</si>
  <si>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</si>
  <si>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</si>
  <si>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</si>
  <si>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</si>
  <si>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</si>
  <si>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</si>
  <si>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</si>
  <si>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</si>
  <si>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</si>
  <si>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</si>
  <si>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</si>
  <si>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</si>
  <si>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</si>
  <si>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</si>
  <si>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</si>
  <si>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</si>
  <si>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</si>
  <si>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</si>
  <si>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</si>
  <si>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</si>
  <si>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</si>
  <si>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</si>
  <si>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</si>
  <si>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</si>
  <si>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</si>
  <si>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</si>
  <si>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</si>
  <si>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</si>
  <si>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</si>
  <si>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</si>
  <si>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</si>
  <si>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</si>
  <si>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</si>
  <si>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</si>
  <si>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</si>
  <si>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</si>
  <si>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</si>
  <si>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</si>
  <si>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</si>
  <si>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</si>
  <si>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</si>
  <si>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</si>
  <si>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</si>
  <si>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</si>
  <si>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</si>
  <si>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</si>
  <si>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</si>
  <si>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</si>
  <si>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</si>
  <si>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</si>
  <si>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</si>
  <si>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</si>
  <si>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</si>
  <si>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</si>
  <si>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</si>
  <si>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</si>
  <si>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</si>
  <si>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</si>
  <si>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</si>
  <si>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</si>
  <si>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</si>
  <si>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</si>
  <si>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</si>
  <si>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</si>
  <si>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</si>
  <si>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</si>
  <si>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</si>
  <si>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</si>
  <si>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</si>
  <si>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</si>
  <si>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</si>
  <si>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</si>
  <si>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</si>
  <si>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</si>
  <si>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</si>
  <si>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</si>
  <si>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</si>
  <si>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</si>
  <si>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</si>
  <si>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</si>
  <si>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</si>
  <si>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</si>
  <si>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</si>
  <si>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</si>
  <si>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</si>
  <si>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</si>
  <si>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</si>
  <si>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</si>
  <si>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</si>
  <si>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</si>
  <si>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</si>
  <si>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</si>
  <si>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</si>
  <si>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</si>
  <si>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</si>
  <si>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</si>
  <si>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</si>
  <si>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</si>
  <si>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</si>
  <si>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</si>
  <si>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</si>
  <si>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</si>
  <si>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</si>
  <si>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</si>
  <si>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</si>
  <si>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</si>
  <si>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</si>
  <si>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</si>
  <si>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</si>
  <si>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</si>
  <si>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</si>
  <si>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</si>
  <si>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</si>
  <si>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</si>
  <si>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</si>
  <si>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</si>
  <si>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</si>
  <si>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</si>
  <si>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</si>
  <si>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</si>
  <si>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</si>
  <si>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</si>
  <si>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</si>
  <si>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</si>
  <si>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</si>
  <si>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</si>
  <si>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</si>
  <si>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</si>
  <si>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</si>
  <si>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</si>
  <si>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</si>
  <si>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</si>
  <si>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</si>
  <si>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</si>
  <si>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</si>
  <si>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</si>
  <si>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</si>
  <si>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</si>
  <si>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</si>
  <si>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</si>
  <si>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</si>
  <si>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</si>
  <si>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</si>
  <si>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</si>
  <si>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</si>
  <si>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</si>
  <si>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</si>
  <si>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</si>
  <si>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</si>
  <si>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</si>
  <si>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</si>
  <si>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</si>
  <si>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</si>
  <si>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</si>
  <si>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</si>
  <si>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</si>
  <si>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</si>
  <si>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</si>
  <si>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</si>
  <si>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</si>
  <si>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</si>
  <si>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</si>
  <si>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</si>
  <si>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</si>
  <si>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</si>
  <si>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</si>
  <si>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</si>
  <si>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</si>
  <si>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</si>
  <si>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</si>
  <si>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</si>
  <si>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</si>
  <si>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</si>
  <si>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</si>
  <si>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</si>
  <si>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</si>
  <si>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</si>
  <si>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</si>
  <si>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</si>
  <si>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</si>
  <si>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</si>
  <si>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</si>
  <si>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</si>
  <si>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</si>
  <si>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</si>
  <si>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</si>
  <si>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</si>
  <si>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</si>
  <si>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</si>
  <si>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</si>
  <si>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</si>
  <si>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</si>
  <si>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</si>
  <si>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</si>
  <si>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</si>
  <si>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</si>
  <si>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</si>
  <si>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</si>
  <si>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</si>
  <si>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</si>
  <si>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</si>
  <si>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</si>
  <si>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</si>
  <si>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</si>
  <si>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</si>
  <si>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</si>
  <si>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</si>
  <si>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</si>
  <si>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</si>
  <si>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</si>
  <si>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</si>
  <si>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</si>
  <si>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</si>
  <si>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</si>
  <si>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</si>
  <si>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</si>
  <si>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</si>
  <si>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</si>
  <si>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</si>
  <si>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</si>
  <si>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</si>
  <si>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</si>
  <si>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</si>
  <si>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</si>
  <si>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</si>
  <si>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</si>
  <si>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</si>
  <si>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</si>
  <si>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</si>
  <si>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</si>
  <si>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</si>
  <si>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</si>
  <si>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</si>
  <si>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</si>
  <si>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</si>
  <si>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</si>
  <si>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</si>
  <si>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</si>
  <si>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</si>
  <si>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</si>
  <si>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</si>
  <si>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</si>
  <si>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</si>
  <si>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</si>
  <si>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</si>
  <si>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</si>
  <si>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</si>
  <si>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</si>
  <si>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</si>
  <si>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</si>
  <si>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</si>
  <si>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</si>
  <si>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</si>
  <si>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</si>
  <si>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</si>
  <si>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</si>
  <si>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</si>
  <si>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</si>
  <si>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</si>
  <si>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</si>
  <si>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</si>
  <si>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</si>
  <si>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</si>
  <si>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</si>
  <si>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</si>
  <si>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</si>
  <si>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</si>
  <si>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</si>
  <si>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</si>
  <si>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</si>
  <si>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</si>
  <si>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</si>
  <si>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</si>
  <si>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</si>
  <si>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</si>
  <si>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</si>
  <si>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</si>
  <si>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</si>
  <si>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</si>
  <si>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</si>
  <si>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</si>
  <si>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</si>
  <si>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</si>
  <si>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</si>
  <si>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</si>
  <si>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</si>
  <si>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</si>
  <si>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</si>
  <si>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</si>
  <si>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</si>
  <si>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</si>
  <si>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</si>
  <si>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</si>
  <si>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</si>
  <si>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</si>
  <si>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</si>
  <si>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</si>
  <si>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</si>
  <si>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</si>
  <si>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</si>
  <si>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</si>
  <si>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</si>
  <si>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</si>
  <si>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</si>
  <si>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</si>
  <si>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</si>
  <si>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</si>
  <si>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</si>
  <si>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</si>
  <si>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</si>
  <si>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</si>
  <si>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</si>
  <si>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</si>
  <si>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</si>
  <si>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</si>
  <si>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</si>
  <si>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</si>
  <si>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</si>
  <si>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</si>
  <si>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</si>
  <si>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</si>
  <si>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</si>
  <si>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</si>
  <si>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</si>
  <si>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</si>
  <si>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</si>
  <si>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</si>
  <si>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</si>
  <si>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</si>
  <si>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</si>
  <si>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</si>
  <si>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</si>
  <si>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</si>
  <si>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</si>
  <si>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</si>
  <si>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</si>
  <si>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</si>
  <si>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</si>
  <si>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</si>
  <si>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</si>
  <si>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</si>
  <si>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</si>
  <si>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</si>
  <si>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</si>
  <si>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</si>
  <si>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</si>
  <si>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</si>
  <si>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</si>
  <si>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</si>
  <si>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</si>
  <si>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</si>
  <si>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</si>
  <si>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</si>
  <si>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</si>
  <si>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</si>
  <si>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</si>
  <si>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</si>
  <si>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</si>
  <si>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</si>
  <si>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</si>
  <si>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</si>
  <si>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</si>
  <si>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</si>
  <si>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</si>
  <si>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</si>
  <si>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</si>
  <si>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</si>
  <si>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</si>
  <si>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</si>
  <si>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</si>
  <si>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</si>
  <si>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</si>
  <si>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</si>
  <si>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</si>
  <si>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</si>
  <si>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</si>
  <si>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</si>
  <si>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</si>
  <si>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</si>
  <si>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</si>
  <si>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</si>
  <si>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</si>
  <si>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</si>
  <si>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</si>
  <si>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</si>
  <si>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</si>
  <si>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</si>
  <si>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</si>
  <si>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</si>
  <si>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</si>
  <si>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</si>
  <si>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</si>
  <si>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</si>
  <si>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</si>
  <si>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</si>
  <si>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</si>
  <si>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</si>
  <si>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</si>
  <si>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</si>
  <si>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</si>
  <si>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</si>
  <si>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</si>
  <si>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</si>
  <si>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</si>
  <si>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</si>
  <si>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</si>
  <si>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</si>
  <si>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</si>
  <si>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</si>
  <si>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</si>
  <si>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</si>
  <si>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</si>
  <si>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</si>
  <si>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</si>
  <si>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</si>
  <si>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</si>
  <si>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</si>
  <si>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</si>
  <si>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</si>
  <si>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</si>
  <si>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</si>
  <si>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</si>
  <si>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</si>
  <si>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</si>
  <si>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</si>
  <si>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</si>
  <si>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</si>
  <si>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</si>
  <si>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</si>
  <si>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</si>
  <si>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</si>
  <si>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</si>
  <si>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</si>
  <si>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</si>
  <si>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</si>
  <si>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</si>
  <si>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</si>
  <si>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</si>
  <si>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</si>
  <si>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</si>
  <si>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</si>
  <si>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</si>
  <si>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</si>
  <si>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</si>
  <si>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</si>
  <si>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</si>
  <si>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</si>
  <si>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</si>
  <si>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</si>
  <si>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</si>
  <si>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</si>
  <si>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</si>
  <si>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</si>
  <si>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</si>
  <si>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</si>
  <si>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</si>
  <si>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</si>
  <si>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</si>
  <si>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</si>
  <si>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</si>
  <si>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</si>
  <si>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</si>
  <si>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</si>
  <si>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</si>
  <si>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</si>
  <si>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</si>
  <si>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</si>
  <si>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</si>
  <si>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</si>
  <si>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</si>
  <si>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</si>
  <si>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</si>
  <si>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</si>
  <si>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</si>
  <si>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</si>
  <si>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</si>
  <si>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</si>
  <si>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</si>
  <si>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</si>
  <si>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</si>
  <si>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</si>
  <si>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</si>
  <si>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</si>
  <si>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</si>
  <si>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</si>
  <si>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</si>
  <si>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</si>
  <si>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</si>
  <si>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</si>
  <si>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</si>
  <si>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</si>
  <si>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</si>
  <si>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</si>
  <si>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</si>
  <si>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</si>
  <si>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</si>
  <si>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</si>
  <si>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</si>
  <si>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</si>
  <si>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</si>
  <si>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</si>
  <si>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</si>
  <si>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</si>
  <si>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</si>
  <si>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</si>
  <si>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</si>
  <si>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</si>
  <si>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</si>
  <si>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</si>
  <si>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</si>
  <si>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</si>
  <si>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</si>
  <si>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</si>
  <si>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</si>
  <si>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</si>
  <si>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</si>
  <si>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</si>
  <si>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</si>
  <si>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</si>
  <si>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</si>
  <si>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</si>
  <si>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</si>
  <si>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</si>
  <si>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</si>
  <si>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</si>
  <si>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</si>
  <si>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</si>
  <si>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</si>
  <si>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</si>
  <si>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</si>
  <si>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</si>
  <si>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</si>
  <si>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</si>
  <si>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</si>
  <si>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</si>
  <si>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</si>
  <si>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</si>
  <si>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</si>
  <si>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</si>
  <si>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</si>
  <si>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</si>
  <si>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</si>
  <si>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</si>
  <si>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</si>
  <si>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</si>
  <si>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</si>
  <si>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</si>
  <si>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</si>
  <si>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</si>
  <si>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</si>
  <si>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</si>
  <si>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</si>
  <si>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</si>
  <si>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</si>
  <si>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</si>
  <si>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</si>
  <si>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</si>
  <si>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</si>
  <si>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</si>
  <si>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</si>
  <si>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</si>
  <si>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</si>
  <si>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</si>
  <si>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</si>
  <si>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</si>
  <si>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</si>
  <si>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</si>
  <si>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</si>
  <si>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</si>
  <si>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</si>
  <si>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</si>
  <si>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</si>
  <si>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</si>
  <si>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</si>
  <si>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</si>
  <si>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</si>
  <si>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</si>
  <si>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</si>
  <si>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</si>
  <si>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</si>
  <si>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</si>
  <si>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</si>
  <si>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</si>
  <si>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</si>
  <si>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</si>
  <si>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</si>
  <si>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</si>
  <si>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</si>
  <si>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</si>
  <si>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</si>
  <si>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</si>
  <si>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</si>
  <si>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</si>
  <si>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</si>
  <si>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</si>
  <si>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</si>
  <si>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</si>
  <si>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</si>
  <si>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</si>
  <si>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</si>
  <si>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</si>
  <si>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</si>
  <si>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</si>
  <si>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</si>
  <si>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</si>
  <si>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</si>
  <si>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</si>
  <si>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</si>
  <si>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</si>
  <si>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</si>
  <si>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</si>
  <si>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</si>
  <si>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</si>
  <si>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</si>
  <si>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</si>
  <si>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</si>
  <si>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</si>
  <si>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</si>
  <si>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</si>
  <si>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</si>
  <si>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</si>
  <si>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</si>
  <si>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</si>
  <si>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</si>
  <si>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</si>
  <si>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</si>
  <si>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</si>
  <si>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</si>
  <si>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</si>
  <si>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</si>
  <si>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</si>
  <si>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</si>
  <si>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</si>
  <si>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</si>
  <si>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</si>
  <si>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</si>
  <si>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</si>
  <si>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</si>
  <si>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</si>
  <si>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</si>
  <si>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</si>
  <si>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</si>
  <si>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</si>
  <si>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</si>
  <si>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</si>
  <si>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</si>
  <si>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</si>
  <si>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</si>
  <si>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</si>
  <si>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</si>
  <si>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</si>
  <si>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</si>
  <si>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</si>
  <si>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</si>
  <si>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</si>
  <si>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</si>
  <si>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</si>
  <si>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</si>
  <si>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</si>
  <si>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</si>
  <si>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</si>
  <si>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</si>
  <si>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</si>
  <si>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</si>
  <si>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</si>
  <si>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</si>
  <si>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</si>
  <si>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</si>
  <si>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</si>
  <si>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</si>
  <si>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</si>
  <si>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</si>
  <si>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</si>
  <si>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</si>
  <si>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</si>
  <si>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</si>
  <si>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</si>
  <si>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</si>
  <si>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</si>
  <si>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</si>
  <si>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</si>
  <si>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</si>
  <si>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</si>
  <si>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</si>
  <si>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</si>
  <si>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</si>
  <si>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</si>
  <si>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</si>
  <si>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</si>
  <si>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</si>
  <si>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</si>
  <si>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</si>
  <si>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</si>
  <si>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</si>
  <si>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</si>
  <si>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</si>
  <si>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</si>
  <si>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</si>
  <si>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</si>
  <si>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</si>
  <si>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</si>
  <si>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</si>
  <si>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</si>
  <si>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</si>
  <si>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</si>
  <si>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</si>
  <si>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</si>
  <si>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</si>
  <si>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</si>
  <si>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</si>
  <si>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</si>
  <si>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</si>
  <si>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</si>
  <si>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</si>
  <si>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</si>
  <si>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</si>
  <si>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</si>
  <si>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</si>
  <si>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</si>
  <si>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</si>
  <si>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</si>
  <si>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</si>
  <si>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</si>
  <si>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</si>
  <si>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</si>
  <si>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</si>
  <si>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</si>
  <si>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</si>
  <si>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</si>
  <si>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</si>
  <si>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</si>
  <si>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</si>
  <si>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</si>
  <si>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</si>
  <si>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</si>
  <si>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</si>
  <si>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</si>
  <si>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</si>
  <si>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</si>
  <si>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</si>
  <si>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</si>
  <si>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</si>
  <si>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</si>
  <si>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</si>
  <si>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</si>
  <si>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</si>
  <si>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</si>
  <si>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</si>
  <si>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</si>
  <si>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</si>
  <si>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</si>
  <si>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</si>
  <si>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</si>
  <si>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</si>
  <si>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</si>
  <si>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</si>
  <si>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</si>
  <si>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</si>
  <si>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</si>
  <si>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</si>
  <si>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</si>
  <si>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</si>
  <si>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</si>
  <si>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</si>
  <si>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</si>
  <si>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</si>
  <si>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</si>
  <si>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</si>
  <si>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</si>
  <si>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</si>
  <si>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</si>
  <si>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</si>
  <si>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</si>
  <si>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</si>
  <si>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</si>
  <si>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</si>
  <si>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</si>
  <si>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</si>
  <si>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</si>
  <si>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</si>
  <si>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</si>
  <si>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</si>
  <si>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</si>
  <si>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</si>
  <si>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</si>
  <si>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</si>
  <si>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</si>
  <si>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</si>
  <si>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</si>
  <si>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</si>
  <si>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</si>
  <si>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</si>
  <si>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</si>
  <si>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</si>
  <si>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</si>
  <si>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</si>
  <si>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</si>
  <si>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</si>
  <si>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</si>
  <si>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</si>
  <si>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</si>
  <si>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</si>
  <si>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</si>
  <si>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</si>
  <si>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</si>
  <si>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</si>
  <si>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</si>
  <si>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</si>
  <si>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</si>
  <si>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</si>
  <si>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</si>
  <si>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</si>
  <si>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</si>
  <si>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</si>
  <si>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</si>
  <si>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</si>
  <si>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</si>
  <si>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</si>
  <si>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</si>
  <si>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</si>
  <si>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</si>
  <si>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</si>
  <si>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</si>
  <si>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</si>
  <si>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</si>
  <si>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</si>
  <si>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</si>
  <si>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</si>
  <si>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</si>
  <si>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</si>
  <si>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</si>
  <si>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</si>
  <si>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</si>
  <si>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</si>
  <si>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</si>
  <si>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</si>
  <si>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</si>
  <si>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</si>
  <si>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</si>
  <si>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</si>
  <si>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</si>
  <si>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</si>
  <si>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</si>
  <si>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</si>
  <si>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</si>
  <si>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</si>
  <si>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</si>
  <si>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</si>
  <si>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</si>
  <si>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</si>
  <si>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</si>
  <si>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</si>
  <si>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</si>
  <si>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</si>
  <si>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</si>
  <si>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</si>
  <si>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</si>
  <si>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</si>
  <si>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</si>
  <si>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</si>
  <si>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</si>
  <si>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</si>
  <si>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</si>
  <si>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</si>
  <si>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</si>
  <si>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</si>
  <si>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</si>
  <si>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</si>
  <si>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</si>
  <si>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</si>
  <si>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</si>
  <si>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</si>
  <si>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</si>
  <si>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</si>
  <si>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</si>
  <si>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</si>
  <si>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</si>
  <si>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</si>
  <si>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</si>
  <si>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</si>
  <si>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</si>
  <si>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</si>
  <si>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</si>
  <si>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</si>
  <si>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</si>
  <si>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</si>
  <si>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</si>
  <si>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</si>
  <si>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</si>
  <si>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</si>
  <si>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</si>
  <si>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</si>
  <si>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</si>
  <si>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</si>
  <si>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</si>
  <si>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</si>
  <si>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</si>
  <si>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</si>
  <si>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</si>
  <si>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</si>
  <si>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</si>
  <si>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</si>
  <si>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</si>
  <si>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</si>
  <si>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</si>
  <si>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</si>
  <si>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</si>
  <si>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</si>
  <si>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</si>
  <si>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</si>
  <si>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</si>
  <si>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</si>
  <si>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</si>
  <si>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</si>
  <si>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</si>
  <si>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</si>
  <si>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</si>
  <si>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</si>
  <si>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</si>
  <si>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</si>
  <si>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</si>
  <si>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</si>
  <si>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</si>
  <si>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</si>
  <si>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</si>
  <si>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</si>
  <si>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</si>
  <si>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</si>
  <si>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</si>
  <si>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</si>
  <si>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</si>
  <si>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</si>
  <si>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</si>
  <si>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</si>
  <si>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</si>
  <si>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</si>
  <si>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</si>
  <si>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</si>
  <si>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</si>
  <si>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</si>
  <si>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</si>
  <si>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</si>
  <si>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</si>
  <si>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</si>
  <si>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</si>
  <si>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</si>
  <si>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</si>
  <si>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</si>
  <si>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</si>
  <si>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</si>
  <si>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</si>
  <si>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</si>
  <si>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</si>
  <si>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</si>
  <si>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</si>
  <si>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</si>
  <si>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</si>
  <si>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</si>
  <si>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</si>
  <si>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</si>
  <si>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</si>
  <si>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</si>
  <si>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</si>
  <si>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</si>
  <si>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</si>
  <si>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</si>
  <si>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</si>
  <si>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</si>
  <si>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</si>
  <si>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</si>
  <si>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</si>
  <si>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</si>
  <si>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</si>
  <si>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</si>
  <si>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</si>
  <si>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</si>
  <si>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</si>
  <si>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</si>
  <si>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</si>
  <si>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</si>
  <si>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</si>
  <si>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</si>
  <si>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</si>
  <si>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</si>
  <si>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</si>
  <si>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</si>
  <si>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</si>
  <si>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</si>
  <si>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</si>
  <si>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</si>
  <si>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</si>
  <si>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</si>
  <si>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</si>
  <si>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</si>
  <si>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</si>
  <si>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</si>
  <si>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</si>
  <si>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</si>
  <si>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</si>
  <si>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</si>
  <si>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</si>
  <si>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</si>
  <si>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</si>
  <si>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</si>
  <si>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</si>
  <si>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</si>
  <si>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</si>
  <si>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</si>
  <si>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</si>
  <si>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</si>
  <si>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</si>
  <si>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</si>
  <si>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</si>
  <si>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</si>
  <si>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</si>
  <si>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</si>
  <si>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</si>
  <si>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</si>
  <si>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</si>
  <si>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</si>
  <si>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</si>
  <si>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</si>
  <si>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</si>
  <si>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</si>
  <si>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</si>
  <si>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</si>
  <si>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</si>
  <si>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</si>
  <si>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</si>
  <si>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</si>
  <si>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</si>
  <si>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</si>
  <si>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</si>
  <si>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</si>
  <si>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</si>
  <si>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</si>
  <si>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</si>
  <si>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</si>
  <si>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</si>
  <si>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</si>
  <si>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</si>
  <si>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</si>
  <si>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</si>
  <si>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</si>
  <si>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</si>
  <si>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</si>
  <si>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</si>
  <si>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</si>
  <si>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</si>
  <si>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</si>
  <si>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</si>
  <si>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</si>
  <si>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</si>
  <si>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</si>
  <si>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</si>
  <si>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</si>
  <si>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</si>
  <si>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</si>
  <si>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</si>
  <si>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</si>
  <si>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</si>
  <si>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</si>
  <si>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</si>
  <si>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</si>
  <si>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</si>
  <si>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</si>
  <si>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</si>
  <si>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</si>
  <si>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</si>
  <si>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</si>
  <si>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</si>
  <si>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</si>
  <si>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</si>
  <si>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</si>
  <si>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</si>
  <si>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</si>
  <si>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</si>
  <si>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</si>
  <si>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</si>
  <si>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</si>
  <si>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</si>
  <si>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</si>
  <si>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</si>
  <si>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</si>
  <si>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</si>
  <si>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</si>
  <si>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</si>
  <si>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</si>
  <si>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</si>
  <si>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</si>
  <si>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</si>
  <si>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</si>
  <si>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</si>
  <si>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</si>
  <si>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</si>
  <si>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</si>
  <si>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</si>
  <si>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</si>
  <si>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</si>
  <si>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</si>
  <si>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</si>
  <si>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</si>
  <si>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</si>
  <si>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</si>
  <si>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</si>
  <si>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</si>
  <si>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</si>
  <si>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</si>
  <si>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</si>
  <si>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</si>
  <si>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</si>
  <si>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</si>
  <si>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</si>
  <si>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</si>
  <si>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</si>
  <si>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</si>
  <si>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</si>
  <si>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</si>
  <si>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</si>
  <si>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</si>
  <si>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</si>
  <si>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</si>
  <si>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</si>
  <si>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</si>
  <si>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</si>
  <si>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</si>
  <si>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</si>
  <si>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</si>
  <si>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</si>
  <si>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</si>
  <si>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</si>
  <si>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</si>
  <si>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</si>
  <si>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</si>
  <si>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</si>
  <si>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</si>
  <si>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</si>
  <si>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</si>
  <si>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</si>
  <si>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</si>
  <si>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</si>
  <si>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</si>
  <si>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</si>
  <si>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</si>
  <si>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</si>
  <si>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</si>
  <si>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</si>
  <si>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</si>
  <si>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</si>
  <si>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</si>
  <si>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</si>
  <si>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</si>
  <si>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</si>
  <si>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</si>
  <si>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</si>
  <si>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</si>
  <si>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</si>
  <si>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</si>
  <si>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</si>
  <si>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</si>
  <si>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</si>
  <si>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</si>
  <si>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</si>
  <si>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</si>
  <si>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</si>
  <si>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</si>
  <si>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</si>
  <si>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</si>
  <si>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</si>
  <si>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</si>
  <si>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</si>
  <si>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</si>
  <si>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</si>
  <si>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</si>
  <si>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</si>
  <si>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</si>
  <si>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</si>
  <si>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</si>
  <si>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</si>
  <si>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</si>
  <si>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</si>
  <si>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</si>
  <si>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</si>
  <si>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</si>
  <si>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</si>
  <si>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</si>
  <si>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</si>
  <si>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</si>
  <si>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</si>
  <si>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</si>
  <si>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</si>
  <si>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</si>
  <si>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</si>
  <si>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</si>
  <si>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</si>
  <si>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</si>
  <si>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</si>
  <si>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</si>
  <si>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</si>
  <si>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</si>
  <si>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</si>
  <si>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</si>
  <si>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</si>
  <si>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</si>
  <si>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</si>
  <si>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</si>
  <si>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</si>
  <si>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</si>
  <si>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</si>
  <si>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</si>
  <si>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</si>
  <si>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</si>
  <si>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</si>
  <si>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</si>
  <si>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</si>
  <si>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</si>
  <si>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</si>
  <si>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</si>
  <si>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</si>
  <si>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</si>
  <si>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</si>
  <si>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</si>
  <si>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</si>
  <si>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</si>
  <si>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</si>
  <si>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</si>
  <si>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</si>
  <si>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</si>
  <si>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</si>
  <si>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</si>
  <si>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</si>
  <si>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</si>
  <si>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</si>
  <si>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</si>
  <si>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</si>
  <si>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</si>
  <si>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</si>
  <si>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</si>
  <si>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</si>
  <si>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</si>
  <si>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</si>
  <si>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</si>
  <si>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</si>
  <si>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</si>
  <si>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</si>
  <si>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</si>
  <si>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</si>
  <si>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</si>
  <si>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</si>
  <si>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</si>
  <si>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</si>
  <si>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</si>
  <si>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</si>
  <si>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</si>
  <si>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</si>
  <si>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</si>
  <si>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</si>
  <si>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</si>
  <si>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</si>
  <si>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</si>
  <si>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</si>
  <si>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</si>
  <si>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</si>
  <si>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</si>
  <si>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</si>
  <si>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</si>
  <si>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</si>
  <si>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</si>
  <si>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</si>
  <si>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</si>
  <si>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</si>
  <si>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</si>
  <si>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</si>
  <si>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</si>
  <si>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</si>
  <si>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</si>
  <si>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</si>
  <si>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</si>
  <si>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</si>
  <si>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</si>
  <si>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</si>
  <si>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</si>
  <si>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</si>
  <si>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</si>
  <si>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</si>
  <si>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</si>
  <si>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</si>
  <si>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</si>
  <si>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</si>
  <si>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</si>
  <si>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</si>
  <si>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</si>
  <si>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</si>
  <si>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</si>
  <si>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</si>
  <si>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</si>
  <si>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</si>
  <si>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</si>
  <si>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</si>
  <si>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</si>
  <si>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</si>
  <si>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</si>
  <si>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</si>
  <si>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</si>
  <si>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</si>
  <si>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</si>
  <si>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</si>
  <si>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</si>
  <si>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</si>
  <si>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</si>
  <si>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</si>
  <si>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</si>
  <si>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</si>
  <si>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</si>
  <si>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</si>
  <si>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</si>
  <si>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</si>
  <si>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</si>
  <si>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</si>
  <si>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</si>
  <si>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</si>
  <si>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</si>
  <si>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</si>
  <si>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</si>
  <si>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</si>
  <si>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</si>
  <si>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</si>
  <si>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</si>
  <si>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</si>
  <si>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</si>
  <si>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</si>
  <si>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</si>
  <si>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</si>
  <si>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</si>
  <si>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</si>
  <si>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</si>
  <si>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</si>
  <si>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</si>
  <si>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</si>
  <si>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</si>
  <si>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</si>
  <si>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</si>
  <si>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</si>
  <si>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</si>
  <si>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</si>
  <si>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</si>
  <si>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</si>
  <si>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</si>
  <si>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</si>
  <si>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</si>
  <si>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</si>
  <si>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</si>
  <si>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</si>
  <si>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</si>
  <si>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</si>
  <si>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</si>
  <si>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</si>
  <si>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</si>
  <si>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</si>
  <si>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</si>
  <si>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</si>
  <si>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</si>
  <si>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</si>
  <si>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</si>
  <si>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</si>
  <si>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</si>
  <si>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</si>
  <si>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</si>
  <si>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</si>
  <si>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</si>
  <si>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</si>
  <si>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</si>
  <si>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</si>
  <si>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</si>
  <si>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</si>
  <si>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</si>
  <si>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</si>
  <si>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</si>
  <si>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</si>
  <si>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</si>
  <si>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</si>
  <si>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</si>
  <si>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</si>
  <si>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</si>
  <si>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</si>
  <si>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</si>
  <si>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</si>
  <si>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</si>
  <si>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</si>
  <si>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</si>
  <si>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</si>
  <si>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</si>
  <si>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</si>
  <si>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</si>
  <si>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</si>
  <si>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</si>
  <si>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</si>
  <si>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</si>
  <si>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</si>
  <si>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</si>
  <si>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</si>
  <si>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</si>
  <si>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</si>
  <si>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</si>
  <si>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</si>
  <si>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</si>
  <si>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</si>
  <si>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</si>
  <si>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</si>
  <si>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</si>
  <si>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</si>
  <si>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</si>
  <si>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</si>
  <si>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</si>
  <si>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</si>
  <si>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</si>
  <si>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</si>
  <si>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</si>
  <si>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</si>
  <si>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</si>
  <si>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</si>
  <si>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</si>
  <si>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</si>
  <si>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</si>
  <si>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</si>
  <si>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</si>
  <si>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</si>
  <si>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</si>
  <si>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</si>
  <si>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</si>
  <si>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</si>
  <si>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</si>
  <si>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</si>
  <si>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</si>
  <si>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</si>
  <si>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</si>
  <si>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</si>
  <si>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</si>
  <si>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</si>
  <si>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</si>
  <si>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</si>
  <si>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</si>
  <si>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</si>
  <si>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</si>
  <si>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</si>
  <si>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</si>
  <si>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</si>
  <si>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</si>
  <si>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</si>
  <si>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</si>
  <si>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</si>
  <si>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</si>
  <si>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</si>
  <si>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</si>
  <si>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</si>
  <si>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</si>
  <si>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</si>
  <si>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</si>
  <si>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</si>
  <si>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</si>
  <si>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</si>
  <si>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</si>
  <si>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</si>
  <si>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</si>
  <si>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</si>
  <si>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</si>
  <si>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</si>
  <si>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</si>
  <si>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</si>
  <si>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</si>
  <si>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</si>
  <si>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</si>
  <si>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</si>
  <si>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</si>
  <si>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</si>
  <si>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</si>
  <si>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</si>
  <si>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</si>
  <si>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</si>
  <si>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</si>
  <si>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</si>
  <si>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</si>
  <si>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</si>
  <si>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</si>
  <si>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</si>
  <si>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</si>
  <si>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</si>
  <si>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</si>
  <si>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</si>
  <si>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</si>
  <si>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</si>
  <si>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</si>
  <si>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</si>
  <si>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</si>
  <si>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</si>
  <si>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</si>
  <si>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</si>
  <si>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</si>
  <si>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</si>
  <si>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</si>
  <si>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</si>
  <si>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</si>
  <si>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</si>
  <si>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</si>
  <si>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</si>
  <si>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</si>
  <si>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</si>
  <si>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</si>
  <si>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</si>
  <si>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</si>
  <si>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</si>
  <si>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</si>
  <si>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</si>
  <si>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</si>
  <si>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</si>
  <si>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</si>
  <si>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</si>
  <si>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</si>
  <si>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</si>
  <si>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</si>
  <si>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</si>
  <si>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</si>
  <si>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</si>
  <si>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</si>
  <si>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</si>
  <si>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</si>
  <si>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</si>
  <si>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</si>
  <si>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</si>
  <si>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</si>
  <si>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</si>
  <si>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</si>
  <si>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</si>
  <si>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</si>
  <si>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</si>
  <si>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</si>
  <si>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</si>
  <si>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</si>
  <si>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</si>
  <si>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</si>
  <si>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</si>
  <si>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</si>
  <si>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</si>
  <si>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</si>
  <si>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</si>
  <si>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</si>
  <si>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</si>
  <si>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</si>
  <si>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</si>
  <si>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</si>
  <si>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</si>
  <si>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</si>
  <si>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</si>
  <si>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</si>
  <si>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</si>
  <si>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</si>
  <si>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</si>
  <si>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</si>
  <si>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</si>
  <si>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</si>
  <si>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</si>
  <si>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</si>
  <si>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</si>
  <si>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</si>
  <si>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</si>
  <si>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</si>
  <si>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</si>
  <si>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</si>
  <si>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</si>
  <si>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</si>
  <si>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</si>
  <si>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</si>
  <si>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</si>
  <si>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</si>
  <si>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</si>
  <si>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</si>
  <si>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</si>
  <si>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</si>
  <si>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</si>
  <si>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</si>
  <si>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</si>
  <si>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</si>
  <si>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</si>
  <si>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</si>
  <si>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</si>
  <si>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</si>
  <si>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</si>
  <si>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</si>
  <si>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</si>
  <si>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</si>
  <si>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</si>
  <si>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</si>
  <si>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</si>
  <si>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</si>
  <si>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</si>
  <si>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</si>
  <si>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</si>
  <si>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</si>
  <si>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</si>
  <si>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</si>
  <si>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</si>
  <si>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</si>
  <si>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</si>
  <si>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</si>
  <si>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</si>
  <si>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</si>
  <si>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</si>
  <si>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</si>
  <si>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</si>
  <si>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</si>
  <si>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</si>
  <si>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</si>
  <si>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</si>
  <si>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</si>
  <si>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</si>
  <si>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</si>
  <si>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</si>
  <si>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</si>
  <si>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</si>
  <si>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</si>
  <si>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</si>
  <si>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</si>
  <si>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</si>
  <si>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</si>
  <si>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</si>
  <si>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</si>
  <si>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</si>
  <si>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</si>
  <si>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</si>
  <si>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</si>
  <si>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</si>
  <si>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</si>
  <si>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</si>
  <si>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</si>
  <si>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</si>
  <si>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</si>
  <si>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</si>
  <si>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</si>
  <si>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</si>
  <si>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</si>
  <si>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</si>
  <si>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</si>
  <si>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</si>
  <si>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</si>
  <si>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</si>
  <si>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</si>
  <si>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</si>
  <si>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</si>
  <si>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</si>
  <si>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</si>
  <si>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</si>
  <si>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</si>
  <si>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</si>
  <si>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</si>
  <si>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</si>
  <si>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</si>
  <si>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</si>
  <si>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</si>
  <si>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</si>
  <si>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</si>
  <si>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</si>
  <si>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</si>
  <si>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</si>
  <si>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</si>
  <si>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</si>
  <si>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</si>
  <si>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</si>
  <si>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</si>
  <si>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</si>
  <si>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</si>
  <si>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</si>
  <si>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</si>
  <si>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</si>
  <si>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</si>
  <si>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</si>
  <si>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</si>
  <si>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</si>
  <si>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</si>
  <si>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</si>
  <si>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</si>
  <si>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</si>
  <si>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</si>
  <si>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</si>
  <si>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</si>
  <si>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</si>
  <si>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</si>
  <si>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</si>
  <si>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</si>
  <si>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</si>
  <si>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</si>
  <si>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</si>
  <si>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</si>
  <si>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</si>
  <si>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</si>
  <si>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</si>
  <si>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</si>
  <si>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</si>
  <si>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</si>
  <si>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</si>
  <si>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</si>
  <si>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</si>
  <si>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</si>
  <si>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</si>
  <si>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</si>
  <si>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</si>
  <si>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</si>
  <si>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</si>
  <si>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</si>
  <si>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</si>
  <si>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</si>
  <si>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</si>
  <si>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</si>
  <si>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</si>
  <si>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</si>
  <si>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</si>
  <si>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</si>
  <si>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</si>
  <si>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</si>
  <si>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</si>
  <si>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</si>
  <si>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</si>
  <si>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</si>
  <si>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</si>
  <si>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</si>
  <si>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</si>
  <si>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</si>
  <si>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</si>
  <si>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</si>
  <si>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</si>
  <si>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</si>
  <si>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</si>
  <si>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</si>
  <si>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</si>
  <si>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</si>
  <si>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</si>
  <si>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</si>
  <si>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</si>
  <si>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</si>
  <si>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</si>
  <si>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</si>
  <si>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</si>
  <si>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</si>
  <si>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</si>
  <si>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</si>
  <si>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</si>
  <si>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</si>
  <si>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</si>
  <si>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</si>
  <si>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</si>
  <si>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</si>
  <si>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</si>
  <si>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</si>
  <si>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</si>
  <si>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</si>
  <si>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</si>
  <si>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</si>
  <si>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</si>
  <si>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</si>
  <si>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</si>
  <si>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</si>
  <si>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</si>
  <si>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</si>
  <si>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</si>
  <si>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</si>
  <si>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</si>
  <si>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</si>
  <si>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</si>
  <si>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</si>
  <si>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</si>
  <si>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</si>
  <si>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</si>
  <si>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</si>
  <si>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</si>
  <si>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</si>
  <si>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</si>
  <si>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</si>
  <si>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</si>
  <si>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</si>
  <si>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</si>
  <si>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</si>
  <si>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</si>
  <si>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</si>
  <si>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</si>
  <si>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</si>
  <si>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</si>
  <si>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</si>
  <si>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</si>
  <si>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</si>
  <si>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</si>
  <si>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</si>
  <si>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</si>
  <si>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</si>
  <si>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</si>
  <si>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</si>
  <si>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</si>
  <si>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</si>
  <si>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</si>
  <si>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</si>
  <si>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</si>
  <si>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</si>
  <si>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</si>
  <si>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</si>
  <si>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</si>
  <si>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</si>
  <si>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</si>
  <si>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</si>
  <si>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</si>
  <si>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</si>
  <si>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</si>
  <si>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</si>
  <si>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</si>
  <si>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</si>
  <si>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</si>
  <si>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</si>
  <si>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</si>
  <si>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</si>
  <si>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</si>
  <si>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</si>
  <si>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</si>
  <si>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</si>
  <si>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</si>
  <si>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</si>
  <si>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</si>
  <si>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</si>
  <si>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</si>
  <si>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</si>
  <si>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</si>
  <si>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</si>
  <si>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</si>
  <si>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</si>
  <si>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</si>
  <si>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</si>
  <si>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</si>
  <si>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</si>
  <si>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</si>
  <si>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</si>
  <si>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</si>
  <si>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</si>
  <si>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</si>
  <si>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</si>
  <si>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</si>
  <si>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</si>
  <si>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</si>
  <si>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</si>
  <si>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</si>
  <si>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</si>
  <si>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</si>
  <si>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</si>
  <si>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</si>
  <si>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</si>
  <si>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</si>
  <si>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</si>
  <si>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</si>
  <si>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</si>
  <si>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</si>
  <si>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</si>
  <si>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</si>
  <si>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</si>
  <si>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</si>
  <si>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</si>
  <si>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</si>
  <si>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</si>
  <si>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</si>
  <si>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</si>
  <si>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</si>
  <si>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</si>
  <si>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</si>
  <si>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</si>
  <si>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</si>
  <si>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</si>
  <si>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</si>
  <si>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</si>
  <si>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</si>
  <si>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</si>
  <si>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</si>
  <si>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</si>
  <si>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</si>
  <si>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</si>
  <si>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</si>
  <si>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</si>
  <si>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</si>
  <si>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</si>
  <si>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</si>
  <si>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</si>
  <si>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</si>
  <si>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</si>
  <si>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</si>
  <si>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</si>
  <si>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</si>
  <si>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</si>
  <si>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</si>
  <si>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</si>
  <si>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</si>
  <si>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</si>
  <si>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</si>
  <si>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</si>
  <si>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</si>
  <si>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</si>
  <si>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</si>
  <si>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</si>
  <si>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</si>
  <si>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</si>
  <si>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</si>
  <si>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</si>
  <si>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</si>
  <si>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</si>
  <si>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</si>
  <si>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</si>
  <si>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</si>
  <si>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</si>
  <si>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</si>
  <si>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</si>
  <si>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</si>
  <si>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</si>
  <si>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</si>
  <si>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</si>
  <si>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</si>
  <si>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</si>
  <si>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</si>
  <si>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</si>
  <si>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</si>
  <si>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</si>
  <si>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</si>
  <si>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</si>
  <si>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</si>
  <si>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</si>
  <si>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</si>
  <si>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</si>
  <si>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</si>
  <si>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</si>
  <si>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</si>
  <si>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</si>
  <si>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</si>
  <si>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</si>
  <si>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</si>
  <si>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</si>
  <si>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</si>
  <si>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</si>
  <si>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</si>
  <si>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</si>
  <si>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</si>
  <si>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</si>
  <si>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</si>
  <si>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</si>
  <si>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</si>
  <si>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</si>
  <si>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</si>
  <si>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</si>
  <si>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</si>
  <si>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</si>
  <si>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</si>
  <si>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</si>
  <si>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</si>
  <si>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</si>
  <si>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</si>
  <si>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</si>
  <si>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</si>
  <si>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</si>
  <si>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</si>
  <si>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</si>
  <si>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</si>
  <si>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</si>
  <si>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</si>
  <si>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</si>
  <si>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</si>
  <si>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</si>
  <si>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</si>
  <si>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</si>
  <si>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</si>
  <si>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</si>
  <si>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</si>
  <si>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</si>
  <si>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</si>
  <si>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</si>
  <si>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</si>
  <si>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</si>
  <si>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</si>
  <si>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</si>
  <si>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</si>
  <si>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</si>
  <si>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</si>
  <si>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</si>
  <si>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</si>
  <si>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</si>
  <si>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</si>
  <si>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</si>
  <si>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</si>
  <si>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</si>
  <si>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</si>
  <si>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</si>
  <si>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</si>
  <si>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</si>
  <si>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</si>
  <si>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</si>
  <si>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</si>
  <si>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</si>
  <si>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</si>
  <si>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</si>
  <si>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</si>
  <si>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</si>
  <si>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</si>
  <si>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</si>
  <si>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</si>
  <si>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</si>
  <si>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</si>
  <si>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</si>
  <si>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</si>
  <si>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</si>
  <si>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</si>
  <si>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</si>
  <si>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</si>
  <si>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</si>
  <si>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</si>
  <si>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</si>
  <si>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</si>
  <si>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</si>
  <si>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</si>
  <si>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</si>
  <si>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</si>
  <si>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</si>
  <si>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</si>
  <si>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</si>
  <si>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</si>
  <si>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</si>
  <si>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</si>
  <si>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</si>
  <si>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</si>
  <si>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</si>
  <si>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</si>
  <si>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</si>
  <si>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</si>
  <si>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</si>
  <si>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</si>
  <si>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</si>
  <si>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</si>
  <si>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</si>
  <si>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</si>
  <si>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</si>
  <si>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</si>
  <si>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</si>
  <si>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</si>
  <si>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</si>
  <si>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</si>
  <si>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</si>
  <si>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</si>
  <si>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</si>
  <si>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</si>
  <si>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</si>
  <si>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</si>
  <si>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</si>
  <si>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</si>
  <si>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</si>
  <si>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</si>
  <si>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</si>
  <si>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</si>
  <si>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</si>
  <si>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</si>
  <si>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</si>
  <si>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</si>
  <si>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</si>
  <si>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</si>
  <si>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</si>
  <si>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</si>
  <si>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</si>
  <si>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</si>
  <si>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</si>
  <si>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</si>
  <si>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</si>
  <si>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</si>
  <si>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</si>
  <si>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</si>
  <si>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</si>
  <si>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</si>
  <si>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</si>
  <si>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</si>
  <si>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</si>
  <si>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</si>
  <si>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</si>
  <si>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</si>
  <si>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</si>
  <si>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</si>
  <si>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</si>
  <si>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</si>
  <si>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</si>
  <si>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</si>
  <si>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</si>
  <si>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</si>
  <si>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</si>
  <si>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</si>
  <si>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</si>
  <si>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</si>
  <si>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</si>
  <si>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</si>
  <si>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</si>
  <si>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</si>
  <si>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</si>
  <si>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</si>
  <si>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</si>
  <si>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</si>
  <si>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</si>
  <si>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</si>
  <si>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</si>
  <si>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</si>
  <si>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</si>
  <si>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</si>
  <si>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</si>
  <si>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</si>
  <si>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</si>
  <si>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</si>
  <si>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</si>
  <si>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</si>
  <si>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</si>
  <si>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</si>
  <si>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</si>
  <si>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</si>
  <si>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</si>
  <si>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</si>
  <si>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</si>
  <si>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</si>
  <si>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</si>
  <si>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</si>
  <si>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</si>
  <si>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</si>
  <si>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</si>
  <si>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</si>
  <si>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</si>
  <si>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</si>
  <si>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</si>
  <si>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</si>
  <si>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</si>
  <si>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</si>
  <si>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</si>
  <si>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</si>
  <si>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</si>
  <si>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</si>
  <si>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</si>
  <si>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</si>
  <si>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</si>
  <si>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</si>
  <si>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</si>
  <si>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</si>
  <si>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</si>
  <si>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</si>
  <si>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</si>
  <si>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</si>
  <si>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</si>
  <si>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</si>
  <si>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</si>
  <si>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</si>
  <si>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</si>
  <si>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</si>
  <si>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</si>
  <si>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</si>
  <si>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</si>
  <si>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</si>
  <si>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</si>
  <si>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</si>
  <si>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</si>
  <si>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</si>
  <si>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</si>
  <si>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</si>
  <si>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</si>
  <si>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</si>
  <si>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</si>
  <si>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</si>
  <si>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</si>
  <si>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</si>
  <si>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</si>
  <si>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</si>
  <si>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</si>
  <si>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</si>
  <si>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</si>
  <si>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</si>
  <si>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</si>
  <si>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</si>
  <si>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</si>
  <si>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</si>
  <si>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</si>
  <si>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</si>
  <si>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</si>
  <si>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</si>
  <si>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</si>
  <si>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</si>
  <si>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</si>
  <si>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</si>
  <si>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</si>
  <si>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</si>
  <si>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</si>
  <si>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</si>
  <si>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</si>
  <si>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</si>
  <si>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</si>
  <si>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</si>
  <si>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</si>
  <si>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</si>
  <si>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</si>
  <si>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</si>
  <si>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</si>
  <si>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</si>
  <si>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</si>
  <si>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</si>
  <si>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</si>
  <si>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</si>
  <si>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</si>
  <si>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</si>
  <si>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</si>
  <si>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</si>
  <si>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</si>
  <si>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</si>
  <si>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</si>
  <si>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</si>
  <si>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</si>
  <si>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</si>
  <si>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</si>
  <si>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</si>
  <si>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</si>
  <si>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</si>
  <si>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</si>
  <si>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</si>
  <si>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</si>
  <si>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</si>
  <si>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</si>
  <si>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</si>
  <si>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</si>
  <si>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</si>
  <si>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</si>
  <si>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</si>
  <si>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</si>
  <si>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</si>
  <si>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</si>
  <si>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</si>
  <si>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</si>
  <si>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</si>
  <si>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</si>
  <si>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</si>
  <si>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</si>
  <si>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</si>
  <si>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</si>
  <si>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</si>
  <si>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</si>
  <si>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</si>
  <si>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</si>
  <si>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</si>
  <si>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</si>
  <si>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</si>
  <si>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</si>
  <si>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</si>
  <si>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</si>
  <si>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</si>
  <si>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</si>
  <si>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</si>
  <si>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</si>
  <si>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</si>
  <si>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</si>
  <si>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</si>
  <si>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</si>
  <si>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</si>
  <si>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</si>
  <si>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</si>
  <si>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</si>
  <si>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</si>
  <si>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</si>
  <si>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</si>
  <si>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</si>
  <si>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</si>
  <si>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</si>
  <si>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</si>
  <si>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</si>
  <si>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</si>
  <si>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</si>
  <si>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</si>
  <si>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</si>
  <si>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</si>
  <si>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</si>
  <si>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</si>
  <si>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</si>
  <si>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</si>
  <si>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</si>
  <si>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</si>
  <si>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</si>
  <si>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</si>
  <si>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</si>
  <si>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</si>
  <si>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</si>
  <si>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</si>
  <si>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</si>
  <si>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</si>
  <si>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</si>
  <si>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</si>
  <si>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</si>
  <si>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</si>
  <si>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</si>
  <si>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</si>
  <si>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</si>
  <si>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</si>
  <si>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</si>
  <si>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</si>
  <si>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</si>
  <si>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</si>
  <si>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</si>
  <si>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</si>
  <si>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</si>
  <si>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</si>
  <si>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</si>
  <si>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</si>
  <si>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</si>
  <si>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</si>
  <si>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</si>
  <si>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</si>
  <si>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</si>
  <si>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</si>
  <si>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</si>
  <si>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</si>
  <si>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</si>
  <si>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</si>
  <si>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</si>
  <si>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</si>
  <si>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</si>
  <si>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</si>
  <si>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</si>
  <si>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</si>
  <si>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</si>
  <si>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</si>
  <si>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</si>
  <si>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</si>
  <si>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</si>
  <si>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</si>
  <si>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</si>
  <si>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</si>
  <si>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</si>
  <si>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</si>
  <si>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</si>
  <si>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</si>
  <si>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</si>
  <si>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</si>
  <si>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</si>
  <si>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</si>
  <si>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</si>
  <si>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</si>
  <si>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</si>
  <si>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</si>
  <si>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</si>
  <si>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</si>
  <si>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</si>
  <si>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</si>
  <si>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</si>
  <si>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</si>
  <si>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</si>
  <si>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</si>
  <si>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</si>
  <si>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</si>
  <si>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</si>
  <si>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</si>
  <si>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</si>
  <si>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</si>
  <si>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</si>
  <si>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</si>
  <si>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</si>
  <si>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</si>
  <si>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</si>
  <si>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</si>
  <si>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</si>
  <si>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</si>
  <si>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</si>
  <si>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</si>
  <si>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</si>
  <si>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</si>
  <si>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</si>
  <si>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</si>
  <si>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</si>
  <si>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</si>
  <si>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</si>
  <si>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</si>
  <si>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</si>
  <si>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</si>
  <si>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</si>
  <si>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</si>
  <si>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</si>
  <si>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</si>
  <si>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</si>
  <si>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</si>
  <si>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</si>
  <si>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</si>
  <si>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</si>
  <si>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</si>
  <si>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</si>
  <si>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</si>
  <si>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</si>
  <si>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</si>
  <si>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</si>
  <si>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</si>
  <si>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</si>
  <si>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</si>
  <si>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</si>
  <si>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</si>
  <si>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</si>
  <si>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</si>
  <si>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</si>
  <si>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</si>
  <si>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</si>
  <si>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</si>
  <si>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</si>
  <si>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</si>
  <si>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</si>
  <si>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</si>
  <si>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</si>
  <si>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</si>
  <si>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</si>
  <si>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</si>
  <si>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</si>
  <si>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</si>
  <si>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</si>
  <si>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</si>
  <si>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</si>
  <si>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</si>
  <si>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</si>
  <si>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</si>
  <si>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</si>
  <si>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</si>
  <si>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</si>
  <si>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</si>
  <si>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</si>
  <si>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</si>
  <si>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</si>
  <si>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</si>
  <si>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</si>
  <si>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</si>
  <si>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</si>
  <si>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</si>
  <si>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</si>
  <si>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</si>
  <si>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</si>
  <si>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</si>
  <si>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</si>
  <si>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</si>
  <si>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</si>
  <si>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</si>
  <si>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</si>
  <si>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</si>
  <si>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</si>
  <si>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</si>
  <si>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</si>
  <si>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</si>
  <si>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</si>
  <si>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</si>
  <si>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</si>
  <si>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</si>
  <si>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</si>
  <si>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</si>
  <si>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</si>
  <si>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</si>
  <si>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</si>
  <si>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</si>
  <si>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</si>
  <si>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</si>
  <si>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</si>
  <si>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</si>
  <si>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</si>
  <si>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</si>
  <si>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</si>
  <si>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</si>
  <si>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</si>
  <si>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</si>
  <si>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</si>
  <si>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</si>
  <si>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</si>
  <si>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</si>
  <si>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</si>
  <si>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</si>
  <si>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</si>
  <si>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</si>
  <si>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</si>
  <si>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</si>
  <si>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</si>
  <si>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</si>
  <si>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</si>
  <si>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</si>
  <si>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</si>
  <si>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</si>
  <si>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</si>
  <si>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</si>
  <si>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</si>
  <si>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</si>
  <si>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</si>
  <si>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</si>
  <si>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</si>
  <si>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</si>
  <si>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</si>
  <si>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</si>
  <si>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</si>
  <si>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</si>
  <si>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</si>
  <si>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</si>
  <si>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</si>
  <si>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</si>
  <si>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</si>
  <si>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</si>
  <si>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</si>
  <si>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</si>
  <si>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</si>
  <si>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</si>
  <si>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</si>
  <si>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</si>
  <si>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</si>
  <si>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</si>
  <si>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</si>
  <si>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</si>
  <si>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</si>
  <si>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</si>
  <si>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</si>
  <si>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</si>
  <si>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</si>
  <si>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</si>
  <si>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</si>
  <si>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</si>
  <si>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</si>
  <si>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</si>
  <si>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</si>
  <si>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</si>
  <si>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</si>
  <si>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</si>
  <si>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</si>
  <si>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</si>
  <si>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</si>
  <si>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</si>
  <si>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</si>
  <si>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</si>
  <si>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</si>
  <si>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</si>
  <si>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</si>
  <si>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</si>
  <si>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</si>
  <si>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</si>
  <si>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</si>
  <si>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</si>
  <si>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</si>
  <si>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</si>
  <si>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</si>
  <si>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</si>
  <si>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</si>
  <si>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</si>
  <si>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</si>
  <si>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</si>
  <si>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</si>
  <si>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</si>
  <si>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</si>
  <si>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</si>
  <si>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</si>
  <si>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</si>
  <si>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</si>
  <si>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</si>
  <si>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</si>
  <si>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</si>
  <si>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</si>
  <si>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</si>
  <si>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</si>
  <si>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</si>
  <si>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</si>
  <si>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</si>
  <si>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</si>
  <si>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</si>
  <si>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</si>
  <si>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</si>
  <si>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</si>
  <si>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</si>
  <si>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</si>
  <si>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</si>
  <si>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</si>
  <si>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</si>
  <si>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</si>
  <si>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</si>
  <si>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</si>
  <si>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</si>
  <si>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</si>
  <si>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</si>
  <si>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</si>
  <si>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</si>
  <si>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</si>
  <si>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</si>
  <si>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</si>
  <si>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</si>
  <si>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</si>
  <si>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</si>
  <si>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</si>
  <si>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</si>
  <si>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</si>
  <si>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</si>
  <si>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</si>
  <si>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</si>
  <si>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</si>
  <si>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</si>
  <si>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</si>
  <si>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</si>
  <si>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</si>
  <si>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</si>
  <si>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</si>
  <si>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</si>
  <si>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</si>
  <si>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</si>
  <si>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</si>
  <si>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</si>
  <si>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</si>
  <si>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</si>
  <si>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</si>
  <si>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</si>
  <si>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</si>
  <si>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</si>
  <si>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</si>
  <si>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</si>
  <si>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</si>
  <si>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</si>
  <si>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</si>
  <si>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</si>
  <si>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</si>
  <si>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</si>
  <si>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</si>
  <si>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</si>
  <si>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</si>
  <si>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</si>
  <si>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</si>
  <si>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</si>
  <si>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</si>
  <si>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</si>
  <si>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</si>
  <si>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</si>
  <si>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</si>
  <si>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</si>
  <si>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</si>
  <si>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</si>
  <si>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</si>
  <si>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</si>
  <si>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</si>
  <si>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</si>
  <si>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</si>
  <si>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</si>
  <si>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</si>
  <si>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</si>
  <si>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</si>
  <si>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</si>
  <si>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</si>
  <si>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</si>
  <si>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</si>
  <si>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</si>
  <si>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</si>
  <si>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</si>
  <si>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</si>
  <si>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</si>
  <si>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</si>
  <si>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</si>
  <si>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</si>
  <si>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</si>
  <si>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</si>
  <si>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</si>
  <si>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</si>
  <si>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</si>
  <si>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</si>
  <si>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</si>
  <si>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</si>
  <si>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</si>
  <si>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</si>
  <si>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</si>
  <si>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</si>
  <si>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</si>
  <si>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</si>
  <si>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</si>
  <si>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</si>
  <si>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</si>
  <si>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</si>
  <si>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</si>
  <si>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</si>
  <si>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</si>
  <si>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</si>
  <si>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</si>
  <si>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</si>
  <si>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</si>
  <si>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</si>
  <si>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</si>
  <si>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</si>
  <si>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</si>
  <si>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</si>
  <si>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</si>
  <si>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</si>
  <si>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</si>
  <si>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</si>
  <si>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</si>
  <si>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</si>
  <si>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</si>
  <si>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</si>
  <si>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</si>
  <si>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</si>
  <si>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</si>
  <si>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</si>
  <si>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</si>
  <si>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</si>
  <si>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</si>
  <si>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</si>
  <si>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</si>
  <si>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</si>
  <si>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</si>
  <si>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</si>
  <si>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</si>
  <si>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</si>
  <si>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</si>
  <si>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</si>
  <si>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</si>
  <si>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</si>
  <si>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</si>
  <si>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</si>
  <si>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</si>
  <si>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</si>
  <si>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</si>
  <si>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</si>
  <si>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</si>
  <si>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</si>
  <si>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</si>
  <si>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</si>
  <si>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</si>
  <si>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</si>
  <si>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</si>
  <si>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</si>
  <si>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</si>
  <si>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</si>
  <si>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</si>
  <si>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</si>
  <si>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</si>
  <si>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</si>
  <si>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</si>
  <si>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</si>
  <si>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</si>
  <si>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</si>
  <si>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</si>
  <si>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</si>
  <si>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</si>
  <si>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</si>
  <si>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</si>
  <si>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</si>
  <si>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</si>
  <si>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</si>
  <si>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</si>
  <si>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</si>
  <si>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</si>
  <si>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</si>
  <si>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</si>
  <si>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</si>
  <si>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</si>
  <si>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</si>
  <si>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</si>
  <si>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</si>
  <si>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</si>
  <si>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</si>
  <si>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</si>
  <si>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</si>
  <si>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</si>
  <si>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</si>
  <si>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</si>
  <si>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</si>
  <si>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</si>
  <si>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</si>
  <si>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</si>
  <si>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</si>
  <si>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</si>
  <si>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</si>
  <si>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</si>
  <si>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</si>
  <si>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</si>
  <si>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</si>
  <si>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</si>
  <si>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</si>
  <si>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</si>
  <si>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</si>
  <si>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</si>
  <si>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</si>
  <si>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</si>
  <si>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</si>
  <si>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</si>
  <si>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</si>
  <si>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</si>
  <si>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</si>
  <si>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</si>
  <si>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</si>
  <si>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</si>
  <si>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</si>
  <si>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</si>
  <si>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</si>
  <si>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</si>
  <si>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</si>
  <si>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</si>
  <si>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</si>
  <si>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</si>
  <si>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</si>
  <si>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</si>
  <si>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</si>
  <si>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</si>
  <si>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</si>
  <si>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</si>
  <si>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</si>
  <si>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</si>
  <si>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</si>
  <si>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</si>
  <si>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</si>
  <si>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</si>
  <si>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</si>
  <si>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</si>
  <si>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</si>
  <si>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</si>
  <si>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</si>
  <si>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</si>
  <si>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</si>
  <si>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</si>
  <si>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</si>
  <si>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</si>
  <si>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</si>
  <si>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</si>
  <si>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</si>
  <si>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</si>
  <si>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</si>
  <si>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</si>
  <si>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</si>
  <si>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</si>
  <si>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</si>
  <si>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</si>
  <si>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</si>
  <si>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</si>
  <si>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</si>
  <si>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</si>
  <si>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</si>
  <si>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</si>
  <si>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</si>
  <si>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</si>
  <si>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</si>
  <si>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</si>
  <si>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</si>
  <si>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</si>
  <si>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</si>
  <si>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</si>
  <si>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</si>
  <si>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</si>
  <si>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</si>
  <si>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</si>
  <si>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</si>
  <si>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</si>
  <si>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</si>
  <si>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</si>
  <si>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</si>
  <si>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</si>
  <si>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</si>
  <si>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</si>
  <si>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</si>
  <si>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</si>
  <si>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</si>
  <si>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</si>
  <si>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</si>
  <si>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</si>
  <si>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</si>
  <si>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</si>
  <si>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</si>
  <si>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</si>
  <si>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</si>
  <si>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</si>
  <si>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</si>
  <si>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</si>
  <si>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</si>
  <si>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</si>
  <si>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</si>
  <si>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</si>
  <si>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</si>
  <si>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</si>
  <si>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</si>
  <si>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</si>
  <si>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</si>
  <si>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</si>
  <si>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</si>
  <si>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</si>
  <si>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</si>
  <si>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</si>
  <si>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</si>
  <si>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</si>
  <si>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</si>
  <si>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</si>
  <si>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</si>
  <si>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</si>
  <si>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</si>
  <si>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</si>
  <si>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</si>
  <si>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</si>
  <si>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</si>
  <si>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</si>
  <si>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</si>
  <si>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</si>
  <si>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</si>
  <si>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</si>
  <si>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</si>
  <si>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</si>
  <si>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</si>
  <si>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</si>
  <si>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</si>
  <si>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</si>
  <si>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</si>
  <si>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</si>
  <si>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</si>
  <si>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</si>
  <si>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</si>
  <si>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</si>
  <si>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</si>
  <si>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</si>
  <si>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</si>
  <si>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</si>
  <si>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</si>
  <si>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</si>
  <si>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</si>
  <si>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</si>
  <si>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</si>
  <si>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</si>
  <si>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</si>
  <si>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</si>
  <si>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</si>
  <si>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</si>
  <si>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</si>
  <si>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</si>
  <si>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</si>
  <si>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</si>
  <si>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</si>
  <si>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</si>
  <si>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</si>
  <si>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</si>
  <si>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</si>
  <si>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</si>
  <si>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</si>
  <si>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</si>
  <si>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</si>
  <si>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</si>
  <si>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</si>
  <si>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</si>
  <si>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</si>
  <si>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</si>
  <si>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</si>
  <si>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</si>
  <si>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</si>
  <si>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</si>
  <si>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</si>
  <si>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</si>
  <si>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</si>
  <si>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</si>
  <si>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</si>
  <si>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</si>
  <si>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</si>
  <si>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</si>
  <si>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</si>
  <si>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</si>
  <si>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</si>
  <si>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</si>
  <si>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</si>
  <si>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</si>
  <si>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</si>
  <si>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</si>
  <si>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</si>
  <si>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</si>
  <si>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</si>
  <si>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</si>
  <si>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</si>
  <si>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</si>
  <si>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</si>
  <si>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</si>
  <si>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</si>
  <si>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</si>
  <si>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</si>
  <si>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</si>
  <si>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</si>
  <si>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</si>
  <si>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</si>
  <si>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</si>
  <si>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</si>
  <si>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</si>
  <si>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</si>
  <si>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</si>
  <si>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</si>
  <si>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</si>
  <si>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</si>
  <si>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</si>
  <si>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</si>
  <si>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</si>
  <si>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</si>
  <si>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</si>
  <si>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</si>
  <si>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</si>
  <si>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</si>
  <si>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</si>
  <si>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</si>
  <si>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</si>
  <si>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</si>
  <si>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</si>
  <si>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</si>
  <si>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</si>
  <si>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</si>
  <si>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</si>
  <si>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</si>
  <si>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</si>
  <si>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</si>
  <si>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</si>
  <si>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</si>
  <si>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</si>
  <si>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</si>
  <si>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</si>
  <si>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</si>
  <si>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</si>
  <si>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</si>
  <si>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</si>
  <si>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</si>
  <si>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</si>
  <si>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</si>
  <si>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</si>
  <si>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</si>
  <si>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</si>
  <si>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</si>
  <si>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</si>
  <si>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</si>
  <si>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</si>
  <si>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</si>
  <si>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</si>
  <si>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</si>
  <si>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</si>
  <si>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</si>
  <si>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</si>
  <si>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</si>
  <si>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</si>
  <si>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</si>
  <si>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</si>
  <si>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</si>
  <si>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</si>
  <si>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</si>
  <si>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</si>
  <si>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</si>
  <si>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</si>
  <si>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</si>
  <si>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</si>
  <si>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</si>
  <si>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</si>
  <si>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</si>
  <si>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</si>
  <si>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</si>
  <si>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</si>
  <si>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</si>
  <si>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</si>
  <si>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</si>
  <si>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</si>
  <si>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</si>
  <si>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</si>
  <si>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</si>
  <si>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</si>
  <si>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</si>
  <si>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</si>
  <si>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</si>
  <si>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</si>
  <si>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</si>
  <si>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</si>
  <si>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</si>
  <si>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</si>
  <si>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</si>
  <si>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</si>
  <si>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</si>
  <si>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</si>
  <si>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</si>
  <si>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</si>
  <si>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</si>
  <si>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</si>
  <si>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</si>
  <si>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</si>
  <si>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</si>
  <si>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</si>
  <si>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</si>
  <si>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</si>
  <si>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</si>
  <si>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</si>
  <si>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</si>
  <si>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</si>
  <si>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</si>
  <si>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</si>
  <si>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</si>
  <si>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</si>
  <si>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</si>
  <si>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</si>
  <si>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</si>
  <si>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</si>
  <si>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</si>
  <si>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</si>
  <si>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</si>
  <si>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</si>
  <si>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</si>
  <si>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</si>
  <si>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</si>
  <si>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</si>
  <si>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</si>
  <si>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</si>
  <si>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</si>
  <si>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</si>
  <si>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</si>
  <si>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</si>
  <si>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</si>
  <si>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</si>
  <si>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</si>
  <si>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</si>
  <si>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</si>
  <si>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</si>
  <si>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</si>
  <si>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</si>
  <si>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</si>
  <si>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</si>
  <si>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</si>
  <si>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</si>
  <si>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</si>
  <si>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</si>
  <si>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</si>
  <si>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</si>
  <si>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</si>
  <si>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</si>
  <si>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</si>
  <si>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</si>
  <si>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</si>
  <si>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</si>
  <si>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</si>
  <si>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</si>
  <si>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</si>
  <si>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</si>
  <si>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</si>
  <si>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</si>
  <si>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</si>
  <si>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</si>
  <si>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</si>
  <si>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</si>
  <si>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</si>
  <si>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</si>
  <si>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</si>
  <si>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</si>
  <si>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</si>
  <si>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</si>
  <si>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</si>
  <si>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</si>
  <si>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</si>
  <si>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</si>
  <si>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</si>
  <si>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</si>
  <si>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</si>
  <si>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</si>
  <si>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</si>
  <si>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</si>
  <si>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</si>
  <si>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</si>
  <si>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</si>
  <si>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</si>
  <si>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</si>
  <si>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</si>
  <si>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</si>
  <si>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</si>
  <si>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</si>
  <si>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</si>
  <si>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</si>
  <si>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</si>
  <si>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</si>
  <si>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</si>
  <si>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</si>
  <si>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</si>
  <si>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</si>
  <si>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</si>
  <si>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</si>
  <si>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</si>
  <si>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</si>
  <si>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</si>
  <si>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</si>
  <si>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</si>
  <si>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</si>
  <si>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</si>
  <si>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</si>
  <si>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</si>
  <si>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</si>
  <si>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</si>
  <si>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</si>
  <si>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</si>
  <si>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</si>
  <si>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</si>
  <si>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</si>
  <si>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</si>
  <si>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</si>
  <si>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</si>
  <si>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</si>
  <si>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</si>
  <si>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</si>
  <si>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</si>
  <si>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</si>
  <si>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</si>
  <si>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</si>
  <si>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</si>
  <si>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</si>
  <si>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</si>
  <si>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</si>
  <si>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</si>
  <si>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</si>
  <si>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</si>
  <si>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</si>
  <si>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</si>
  <si>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</si>
  <si>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</si>
  <si>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</si>
  <si>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</si>
  <si>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</si>
  <si>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</si>
  <si>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</si>
  <si>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</si>
  <si>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</si>
  <si>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</si>
  <si>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</si>
  <si>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</si>
  <si>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</si>
  <si>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</si>
  <si>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</si>
  <si>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</si>
  <si>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</si>
  <si>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</si>
  <si>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</si>
  <si>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</si>
  <si>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</si>
  <si>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</si>
  <si>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</si>
  <si>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</si>
  <si>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</si>
  <si>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</si>
  <si>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</si>
  <si>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</si>
  <si>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</si>
  <si>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</si>
  <si>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</si>
  <si>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</si>
  <si>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</si>
  <si>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</si>
  <si>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</si>
  <si>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</si>
  <si>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</si>
  <si>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</si>
  <si>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</si>
  <si>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</si>
  <si>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</si>
  <si>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</si>
  <si>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</si>
  <si>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</si>
  <si>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</si>
  <si>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</si>
  <si>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</si>
  <si>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</si>
  <si>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</si>
  <si>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</si>
  <si>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</si>
  <si>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</si>
  <si>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</si>
  <si>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</si>
  <si>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</si>
  <si>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</si>
  <si>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</si>
  <si>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</si>
  <si>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</si>
  <si>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</si>
  <si>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</si>
  <si>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</si>
  <si>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</si>
  <si>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</si>
  <si>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</si>
  <si>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</si>
  <si>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</si>
  <si>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</si>
  <si>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</si>
  <si>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</si>
  <si>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</si>
  <si>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</si>
  <si>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</si>
  <si>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</si>
  <si>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</si>
  <si>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</si>
  <si>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</si>
  <si>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</si>
  <si>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</si>
  <si>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</si>
  <si>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</si>
  <si>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</si>
  <si>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</si>
  <si>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</si>
  <si>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</si>
  <si>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</si>
  <si>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</si>
  <si>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</si>
  <si>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</si>
  <si>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</si>
  <si>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</si>
  <si>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</si>
  <si>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</si>
  <si>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</si>
  <si>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</si>
  <si>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</si>
  <si>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</si>
  <si>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</si>
  <si>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</si>
  <si>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</si>
  <si>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</si>
  <si>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</si>
  <si>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</si>
  <si>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</si>
  <si>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</si>
  <si>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</si>
  <si>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</si>
  <si>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</si>
  <si>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</si>
  <si>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</si>
  <si>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</si>
  <si>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</si>
  <si>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</si>
  <si>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</si>
  <si>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</si>
  <si>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</si>
  <si>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</si>
  <si>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</si>
  <si>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</si>
  <si>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</si>
  <si>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</si>
  <si>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</si>
  <si>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</si>
  <si>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</si>
  <si>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</si>
  <si>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</si>
  <si>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</si>
  <si>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</si>
  <si>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</si>
  <si>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</si>
  <si>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</si>
  <si>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</si>
  <si>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</si>
  <si>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</si>
  <si>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</si>
  <si>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</si>
  <si>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</si>
  <si>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</si>
  <si>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</si>
  <si>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</si>
  <si>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</si>
  <si>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</si>
  <si>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</si>
  <si>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</si>
  <si>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</si>
  <si>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</si>
  <si>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</si>
  <si>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</si>
  <si>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</si>
  <si>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</si>
  <si>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</si>
  <si>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</si>
  <si>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</si>
  <si>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</si>
  <si>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</si>
  <si>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</si>
  <si>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</si>
  <si>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</si>
  <si>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</si>
  <si>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</si>
  <si>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</si>
  <si>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</si>
  <si>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</si>
  <si>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</si>
  <si>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</si>
  <si>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</si>
  <si>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</si>
  <si>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</si>
  <si>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</si>
  <si>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</si>
  <si>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</si>
  <si>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</si>
  <si>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</si>
  <si>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</si>
  <si>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</si>
  <si>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</si>
  <si>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</si>
  <si>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</si>
  <si>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</si>
  <si>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</si>
  <si>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</si>
  <si>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</si>
  <si>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</si>
  <si>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</si>
  <si>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</si>
  <si>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</si>
  <si>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</si>
  <si>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</si>
  <si>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</si>
  <si>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</si>
  <si>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</si>
  <si>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</si>
  <si>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</si>
  <si>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</si>
  <si>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</si>
  <si>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</si>
  <si>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</si>
  <si>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</si>
  <si>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</si>
  <si>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</si>
  <si>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</si>
  <si>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</si>
  <si>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</si>
  <si>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</si>
  <si>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</si>
  <si>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</si>
  <si>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</si>
  <si>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</si>
  <si>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</si>
  <si>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</si>
  <si>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</si>
  <si>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</si>
  <si>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</si>
  <si>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</si>
  <si>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</si>
  <si>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</si>
  <si>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</si>
  <si>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</si>
  <si>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</si>
  <si>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</si>
  <si>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</si>
  <si>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</si>
  <si>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</si>
  <si>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</si>
  <si>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</si>
  <si>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</si>
  <si>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</si>
  <si>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</si>
  <si>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</si>
  <si>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</si>
  <si>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</si>
  <si>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</si>
  <si>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</si>
  <si>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</si>
  <si>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</si>
  <si>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</si>
  <si>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</si>
  <si>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</si>
  <si>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</si>
  <si>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</si>
  <si>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</si>
  <si>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</si>
  <si>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</si>
  <si>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</si>
  <si>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</si>
  <si>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</si>
  <si>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</si>
  <si>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</si>
  <si>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</si>
  <si>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</si>
  <si>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</si>
  <si>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</si>
  <si>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</si>
  <si>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</si>
  <si>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</si>
  <si>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</si>
  <si>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</si>
  <si>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</si>
  <si>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</si>
  <si>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</si>
  <si>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</si>
  <si>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</si>
  <si>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</si>
  <si>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</si>
  <si>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</si>
  <si>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</si>
  <si>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</si>
  <si>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</si>
  <si>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</si>
  <si>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</si>
  <si>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</si>
  <si>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</si>
  <si>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</si>
  <si>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</si>
  <si>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</si>
  <si>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</si>
  <si>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</si>
  <si>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</si>
  <si>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</si>
  <si>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</si>
  <si>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</si>
  <si>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</si>
  <si>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</si>
  <si>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</si>
  <si>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</si>
  <si>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</si>
  <si>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</si>
  <si>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</si>
  <si>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</si>
  <si>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</si>
  <si>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</si>
  <si>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</si>
  <si>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</si>
  <si>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</si>
  <si>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</si>
  <si>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</si>
  <si>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</si>
  <si>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</si>
  <si>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</si>
  <si>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</si>
  <si>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</si>
  <si>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</si>
  <si>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</si>
  <si>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</si>
  <si>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</si>
  <si>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</si>
  <si>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</si>
  <si>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</si>
  <si>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</si>
  <si>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</si>
  <si>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</si>
  <si>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</si>
  <si>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</si>
  <si>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</si>
  <si>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</si>
  <si>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</si>
  <si>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</si>
  <si>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</si>
  <si>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</si>
  <si>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</si>
  <si>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</si>
  <si>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</si>
  <si>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</si>
  <si>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</si>
  <si>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</si>
  <si>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</si>
  <si>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</si>
  <si>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</si>
  <si>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</si>
  <si>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</si>
  <si>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</si>
  <si>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</si>
  <si>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</si>
  <si>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</si>
  <si>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</si>
  <si>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</si>
  <si>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</si>
  <si>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</si>
  <si>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</si>
  <si>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</si>
  <si>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</si>
  <si>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</si>
  <si>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</si>
  <si>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</si>
  <si>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</si>
  <si>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</si>
  <si>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</si>
  <si>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</si>
  <si>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</si>
  <si>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</si>
  <si>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</si>
  <si>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</si>
  <si>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</si>
  <si>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</si>
  <si>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</si>
  <si>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</si>
  <si>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</si>
  <si>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</si>
  <si>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</si>
  <si>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</si>
  <si>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</si>
  <si>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</si>
  <si>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</si>
  <si>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</si>
  <si>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</si>
  <si>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</si>
  <si>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</si>
  <si>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</si>
  <si>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</si>
  <si>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</si>
  <si>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</si>
  <si>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</si>
  <si>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</si>
  <si>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</si>
  <si>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</si>
  <si>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</si>
  <si>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</si>
  <si>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</si>
  <si>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</si>
  <si>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</si>
  <si>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</si>
  <si>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</si>
  <si>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</si>
  <si>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</si>
  <si>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</si>
  <si>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</si>
  <si>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</si>
  <si>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</si>
  <si>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</si>
  <si>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</si>
  <si>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</si>
  <si>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</si>
  <si>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</si>
  <si>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</si>
  <si>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</si>
  <si>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</si>
  <si>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</si>
  <si>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</si>
  <si>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</si>
  <si>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</si>
  <si>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</si>
  <si>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</si>
  <si>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</si>
  <si>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</si>
  <si>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</si>
  <si>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</si>
  <si>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</si>
  <si>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</si>
  <si>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</si>
  <si>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</si>
  <si>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</si>
  <si>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</si>
  <si>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</si>
  <si>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</si>
  <si>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</si>
  <si>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</si>
  <si>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</si>
  <si>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</si>
  <si>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</si>
  <si>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</si>
  <si>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</si>
  <si>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</si>
  <si>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</si>
  <si>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</si>
  <si>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</si>
  <si>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</si>
  <si>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</si>
  <si>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</si>
  <si>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</si>
  <si>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</si>
  <si>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</si>
  <si>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</si>
  <si>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</si>
  <si>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</si>
  <si>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</si>
  <si>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</si>
  <si>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</si>
  <si>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</si>
  <si>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</si>
  <si>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</si>
  <si>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</si>
  <si>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</si>
  <si>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</si>
  <si>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</si>
  <si>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</si>
  <si>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</si>
  <si>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</si>
  <si>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</si>
  <si>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</si>
  <si>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</si>
  <si>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</si>
  <si>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</si>
  <si>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</si>
  <si>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</si>
  <si>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</si>
  <si>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</si>
  <si>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</si>
  <si>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</si>
  <si>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</si>
  <si>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</si>
  <si>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</si>
  <si>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</si>
  <si>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</si>
  <si>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</si>
  <si>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</si>
  <si>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</si>
  <si>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</si>
  <si>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</si>
  <si>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</si>
  <si>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</si>
  <si>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</si>
  <si>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</si>
  <si>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</si>
  <si>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</si>
  <si>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</si>
  <si>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</si>
  <si>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</si>
  <si>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</si>
  <si>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</si>
  <si>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</si>
  <si>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</si>
  <si>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</si>
  <si>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</si>
  <si>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</si>
  <si>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</si>
  <si>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</si>
  <si>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</si>
  <si>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</si>
  <si>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</si>
  <si>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</si>
  <si>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</si>
  <si>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</si>
  <si>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</si>
  <si>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</si>
  <si>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</si>
  <si>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</si>
  <si>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</si>
  <si>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</si>
  <si>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</si>
  <si>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</si>
  <si>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</si>
  <si>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</si>
  <si>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</si>
  <si>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</si>
  <si>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</si>
  <si>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</si>
  <si>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</si>
  <si>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</si>
  <si>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</si>
  <si>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</si>
  <si>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</si>
  <si>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</si>
  <si>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</si>
  <si>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</si>
  <si>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</si>
  <si>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</si>
  <si>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</si>
  <si>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</si>
  <si>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</si>
  <si>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</si>
  <si>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</si>
  <si>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</si>
  <si>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</si>
  <si>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</si>
  <si>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</si>
  <si>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</si>
  <si>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</si>
  <si>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</si>
  <si>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</si>
  <si>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</si>
  <si>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</si>
  <si>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</si>
  <si>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</si>
  <si>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</si>
  <si>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</si>
  <si>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</si>
  <si>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</si>
  <si>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</si>
  <si>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</si>
  <si>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</si>
  <si>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</si>
  <si>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</si>
  <si>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</si>
  <si>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</si>
  <si>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</si>
  <si>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</si>
  <si>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</si>
  <si>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</si>
  <si>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</si>
  <si>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</si>
  <si>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</si>
  <si>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</si>
  <si>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</si>
  <si>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</si>
  <si>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</si>
  <si>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</si>
  <si>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</si>
  <si>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</si>
  <si>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</si>
  <si>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</si>
  <si>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</si>
  <si>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</si>
  <si>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</si>
  <si>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</si>
  <si>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</si>
  <si>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</si>
  <si>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</si>
  <si>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</si>
  <si>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</si>
  <si>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</si>
  <si>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</si>
  <si>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</si>
  <si>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</si>
  <si>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</si>
  <si>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</si>
  <si>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</si>
  <si>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</si>
  <si>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</si>
  <si>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</si>
  <si>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</si>
  <si>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</si>
  <si>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</si>
  <si>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</si>
  <si>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</si>
  <si>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</si>
  <si>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</si>
  <si>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</si>
  <si>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</si>
  <si>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</si>
  <si>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</si>
  <si>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</si>
  <si>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</si>
  <si>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</si>
  <si>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</si>
  <si>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</si>
  <si>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</si>
  <si>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</si>
  <si>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</si>
  <si>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</si>
  <si>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</si>
  <si>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</si>
  <si>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</si>
  <si>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</si>
  <si>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</si>
  <si>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</si>
  <si>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</si>
  <si>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</si>
  <si>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</si>
  <si>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</si>
  <si>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</si>
  <si>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</si>
  <si>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</si>
  <si>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</si>
  <si>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</si>
  <si>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</si>
  <si>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</si>
  <si>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</si>
  <si>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</si>
  <si>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</si>
  <si>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</si>
  <si>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</si>
  <si>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</si>
  <si>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</si>
  <si>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</si>
  <si>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</si>
  <si>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</si>
  <si>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</si>
  <si>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</si>
  <si>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</si>
  <si>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</si>
  <si>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</si>
  <si>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</si>
  <si>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</si>
  <si>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</si>
  <si>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</si>
  <si>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</si>
  <si>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</si>
  <si>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</si>
  <si>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</si>
  <si>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</si>
  <si>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</si>
  <si>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</si>
  <si>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</si>
  <si>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</si>
  <si>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</si>
  <si>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</si>
  <si>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</si>
  <si>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</si>
  <si>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</si>
  <si>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</si>
  <si>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</si>
  <si>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</si>
  <si>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</si>
  <si>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</si>
  <si>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</si>
  <si>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</si>
  <si>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</si>
  <si>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</si>
  <si>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</si>
  <si>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</si>
  <si>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</si>
  <si>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</si>
  <si>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</si>
  <si>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</si>
  <si>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</si>
  <si>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</si>
  <si>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</si>
  <si>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</si>
  <si>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</si>
  <si>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</si>
  <si>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</si>
  <si>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</si>
  <si>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</si>
  <si>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</si>
  <si>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</si>
  <si>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</si>
  <si>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</si>
  <si>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</si>
  <si>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</si>
  <si>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</si>
  <si>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</si>
  <si>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</si>
  <si>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</si>
  <si>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</si>
  <si>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</si>
  <si>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</si>
  <si>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</si>
  <si>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</si>
  <si>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</si>
  <si>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</si>
  <si>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</si>
  <si>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</si>
  <si>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</si>
  <si>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</si>
  <si>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</si>
  <si>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</si>
  <si>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</si>
  <si>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</si>
  <si>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</si>
  <si>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</si>
  <si>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</si>
  <si>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</si>
  <si>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</si>
  <si>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</si>
  <si>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</si>
  <si>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</si>
  <si>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</si>
  <si>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</si>
  <si>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</si>
  <si>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</si>
  <si>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</si>
  <si>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</si>
  <si>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</si>
  <si>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</si>
  <si>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</si>
  <si>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</si>
  <si>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</si>
  <si>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</si>
  <si>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</si>
  <si>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</si>
  <si>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</si>
  <si>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</si>
  <si>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</si>
  <si>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</si>
  <si>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</si>
  <si>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</si>
  <si>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</si>
  <si>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</si>
  <si>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</si>
  <si>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</si>
  <si>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</si>
  <si>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</si>
  <si>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</si>
  <si>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</si>
  <si>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</si>
  <si>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</si>
  <si>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</si>
  <si>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</si>
  <si>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</si>
  <si>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</si>
  <si>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</si>
  <si>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</si>
  <si>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</si>
  <si>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</si>
  <si>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</si>
  <si>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</si>
  <si>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</si>
  <si>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</si>
  <si>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</si>
  <si>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</si>
  <si>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</si>
  <si>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</si>
  <si>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</si>
  <si>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</si>
  <si>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</si>
  <si>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</si>
  <si>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</si>
  <si>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</si>
  <si>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</si>
  <si>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</si>
  <si>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</si>
  <si>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</si>
  <si>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</si>
  <si>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</si>
  <si>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</si>
  <si>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</si>
  <si>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</si>
  <si>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</si>
  <si>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</si>
  <si>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</si>
  <si>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</si>
  <si>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</si>
  <si>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</si>
  <si>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</si>
  <si>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</si>
  <si>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</si>
  <si>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</si>
  <si>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</si>
  <si>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</si>
  <si>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</si>
  <si>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</si>
  <si>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</si>
  <si>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</si>
  <si>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</si>
  <si>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</si>
  <si>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</si>
  <si>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</si>
  <si>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</si>
  <si>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</si>
  <si>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</si>
  <si>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</si>
  <si>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</si>
  <si>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</si>
  <si>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</si>
  <si>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</si>
  <si>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</si>
  <si>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</si>
  <si>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</si>
  <si>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</si>
  <si>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</si>
  <si>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</si>
  <si>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</si>
  <si>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</si>
  <si>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</si>
  <si>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</si>
  <si>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</si>
  <si>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</si>
  <si>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</si>
  <si>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</si>
  <si>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</si>
  <si>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</si>
  <si>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</si>
  <si>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</si>
  <si>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</si>
  <si>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</si>
  <si>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</si>
  <si>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</si>
  <si>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</si>
  <si>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</si>
  <si>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</si>
  <si>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</si>
  <si>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</si>
  <si>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</si>
  <si>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</si>
  <si>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</si>
  <si>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</si>
  <si>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</si>
  <si>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</si>
  <si>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</si>
  <si>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</si>
  <si>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</si>
  <si>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</si>
  <si>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</si>
  <si>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</si>
  <si>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</si>
  <si>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</si>
  <si>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</si>
  <si>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</si>
  <si>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</si>
  <si>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</si>
  <si>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</si>
  <si>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</si>
  <si>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</si>
  <si>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</si>
  <si>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</si>
  <si>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</si>
  <si>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</si>
  <si>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</si>
  <si>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</si>
  <si>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</si>
  <si>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</si>
  <si>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</si>
  <si>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</si>
  <si>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</si>
  <si>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</si>
  <si>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</si>
  <si>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</si>
  <si>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</si>
  <si>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</si>
  <si>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</si>
  <si>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</si>
  <si>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</si>
  <si>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</si>
  <si>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</si>
  <si>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</si>
  <si>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</si>
  <si>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</si>
  <si>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</si>
  <si>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</si>
  <si>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</si>
  <si>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</si>
  <si>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</si>
  <si>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</si>
  <si>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</si>
  <si>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</si>
  <si>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</si>
  <si>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</si>
  <si>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</si>
  <si>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</si>
  <si>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</si>
  <si>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</si>
  <si>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</si>
  <si>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</si>
  <si>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</si>
  <si>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</si>
  <si>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</si>
  <si>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</si>
  <si>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</si>
  <si>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</si>
  <si>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</si>
  <si>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</si>
  <si>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</si>
  <si>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</si>
  <si>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</si>
  <si>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</si>
  <si>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</si>
  <si>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</si>
  <si>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</si>
  <si>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</si>
  <si>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</si>
  <si>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</si>
  <si>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</si>
  <si>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</si>
  <si>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</si>
  <si>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</si>
  <si>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</si>
  <si>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</si>
  <si>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</si>
  <si>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</si>
  <si>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</si>
  <si>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</si>
  <si>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</si>
  <si>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</si>
  <si>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</si>
  <si>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</si>
  <si>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</si>
  <si>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</si>
  <si>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</si>
  <si>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</si>
  <si>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</si>
  <si>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</si>
  <si>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</si>
  <si>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</si>
  <si>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</si>
  <si>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</si>
  <si>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</si>
  <si>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</si>
  <si>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</si>
  <si>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</si>
  <si>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</si>
  <si>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</si>
  <si>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</si>
  <si>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</si>
  <si>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</si>
  <si>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</si>
  <si>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</si>
  <si>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</si>
  <si>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</si>
  <si>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</si>
  <si>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</si>
  <si>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</si>
  <si>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</si>
  <si>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</si>
  <si>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</si>
  <si>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</si>
  <si>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</si>
  <si>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</si>
  <si>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</si>
  <si>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</si>
  <si>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</si>
  <si>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</si>
  <si>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</si>
  <si>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</si>
  <si>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</si>
  <si>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</si>
  <si>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</si>
  <si>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</si>
  <si>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</si>
  <si>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</si>
  <si>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</si>
  <si>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</si>
  <si>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</si>
  <si>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</si>
  <si>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</si>
  <si>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</si>
  <si>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</si>
  <si>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</si>
  <si>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</si>
  <si>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</si>
  <si>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</si>
  <si>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</si>
  <si>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</si>
  <si>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</si>
  <si>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</si>
  <si>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</si>
  <si>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</si>
  <si>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</si>
  <si>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</si>
  <si>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</si>
  <si>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</si>
  <si>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</si>
  <si>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</si>
  <si>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</si>
  <si>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</si>
  <si>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</si>
  <si>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</si>
  <si>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</si>
  <si>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</si>
  <si>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</si>
  <si>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</si>
  <si>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</si>
  <si>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</si>
  <si>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</si>
  <si>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</si>
  <si>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</si>
  <si>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</si>
  <si>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</si>
  <si>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</si>
  <si>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</si>
  <si>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</si>
  <si>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</si>
  <si>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</si>
  <si>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</si>
  <si>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</si>
  <si>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</si>
  <si>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</si>
  <si>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</si>
  <si>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</si>
  <si>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</si>
  <si>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</si>
  <si>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</si>
  <si>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</si>
  <si>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</si>
  <si>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</si>
  <si>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</si>
  <si>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</si>
  <si>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</si>
  <si>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</si>
  <si>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</si>
  <si>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</si>
  <si>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</si>
  <si>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</si>
  <si>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</si>
  <si>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</si>
  <si>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</si>
  <si>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</si>
  <si>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</si>
  <si>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</si>
  <si>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</si>
  <si>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</si>
  <si>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</si>
  <si>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</si>
  <si>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</si>
  <si>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</si>
  <si>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</si>
  <si>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</si>
  <si>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</si>
  <si>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</si>
  <si>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</si>
  <si>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</si>
  <si>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</si>
  <si>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</si>
  <si>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</si>
  <si>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</si>
  <si>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</si>
  <si>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</si>
  <si>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</si>
  <si>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</si>
  <si>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</si>
  <si>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</si>
  <si>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</si>
  <si>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</si>
  <si>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</si>
  <si>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</si>
  <si>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</si>
  <si>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</si>
  <si>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</si>
  <si>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</si>
  <si>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</si>
  <si>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</si>
  <si>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</si>
  <si>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</si>
  <si>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</si>
  <si>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</si>
  <si>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</si>
  <si>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</si>
  <si>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</si>
  <si>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</si>
  <si>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</si>
  <si>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</si>
  <si>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</si>
  <si>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</si>
  <si>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</si>
  <si>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</si>
  <si>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</si>
  <si>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</si>
  <si>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</si>
  <si>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</si>
  <si>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</si>
  <si>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</si>
  <si>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</si>
  <si>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</si>
  <si>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</si>
  <si>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</si>
  <si>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</si>
  <si>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</si>
  <si>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</si>
  <si>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</si>
  <si>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</si>
  <si>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</si>
  <si>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</si>
  <si>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</si>
  <si>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</si>
  <si>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</si>
  <si>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</si>
  <si>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</si>
  <si>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</si>
  <si>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</si>
  <si>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</si>
  <si>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</si>
  <si>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</si>
  <si>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</si>
  <si>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</si>
  <si>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</si>
  <si>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</si>
  <si>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</si>
  <si>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</si>
  <si>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</si>
  <si>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</si>
  <si>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</si>
  <si>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</si>
  <si>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</si>
  <si>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</si>
  <si>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</si>
  <si>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</si>
  <si>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</si>
  <si>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</si>
  <si>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</si>
  <si>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</si>
  <si>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</si>
  <si>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</si>
  <si>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</si>
  <si>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</si>
  <si>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</si>
  <si>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</si>
  <si>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</si>
  <si>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</si>
  <si>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</si>
  <si>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</si>
  <si>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</si>
  <si>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</si>
  <si>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</si>
  <si>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</si>
  <si>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</si>
  <si>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</si>
  <si>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</si>
  <si>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</si>
  <si>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</si>
  <si>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</si>
  <si>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</si>
  <si>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</si>
  <si>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</si>
  <si>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</si>
  <si>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</si>
  <si>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</si>
  <si>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</si>
  <si>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</si>
  <si>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</si>
  <si>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</si>
  <si>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</si>
  <si>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</si>
  <si>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</si>
  <si>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</si>
  <si>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</si>
  <si>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</si>
  <si>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</si>
  <si>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</si>
  <si>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</si>
  <si>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</si>
  <si>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</si>
  <si>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</si>
  <si>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</si>
  <si>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</si>
  <si>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</si>
  <si>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</si>
  <si>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</si>
  <si>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</si>
  <si>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</si>
  <si>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</si>
  <si>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</si>
  <si>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</si>
  <si>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</si>
  <si>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</si>
  <si>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</si>
  <si>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</si>
  <si>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</si>
  <si>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</si>
  <si>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</si>
  <si>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</si>
  <si>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</si>
  <si>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</si>
  <si>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</si>
  <si>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</si>
  <si>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</si>
  <si>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</si>
  <si>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</si>
  <si>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</si>
  <si>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</si>
  <si>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</si>
  <si>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</si>
  <si>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</si>
  <si>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</si>
  <si>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PROCESO GESTIÓN CONTRATACIÓN</t>
  </si>
  <si>
    <t>3204898409</t>
  </si>
  <si>
    <t>80111620;</t>
  </si>
  <si>
    <t>11</t>
  </si>
  <si>
    <t>80111600;</t>
  </si>
  <si>
    <t>10</t>
  </si>
  <si>
    <t>9</t>
  </si>
  <si>
    <t>2</t>
  </si>
  <si>
    <t>6</t>
  </si>
  <si>
    <t>LUZ DEYANIRA GONZALEZ CASTILLO</t>
  </si>
  <si>
    <t>3213002490</t>
  </si>
  <si>
    <t>subplaneacion@corpoboyaca.gov.co</t>
  </si>
  <si>
    <t>JAIRO IGNACIO GARCIA RODRIGUEZ</t>
  </si>
  <si>
    <t>subecosistemas@corpoboyaca.gov.co</t>
  </si>
  <si>
    <t xml:space="preserve">Bertha Cruz Forero </t>
  </si>
  <si>
    <t>3106968382</t>
  </si>
  <si>
    <t>subrecursos@corpoboyaca.gov.co</t>
  </si>
  <si>
    <t xml:space="preserve">JORGE EDUARDO PARRA </t>
  </si>
  <si>
    <t>3214020081</t>
  </si>
  <si>
    <t>jparra@corpoboyaca.gov.co</t>
  </si>
  <si>
    <t>SANDRA CORREDOR ESTEBAN</t>
  </si>
  <si>
    <t>subadministrativa@corpoboyaca.gov.co</t>
  </si>
  <si>
    <t>Prestación de servicios profesionales como Comunicador Social - Periodista, para apoyar la realización de actividades dentro del marco del proyecto Formulación y Ejecución de un Plan de Medios, apoyando la actividad: ¨Preproducir, producir y postproducir todo el material audiovisual periodístico que la Corporación necesita según el desarrollo de sus proyectos.</t>
  </si>
  <si>
    <t>ANGELA P. QUINTANA  R.</t>
  </si>
  <si>
    <t>aquintana@corpoboyaca.gov.co</t>
  </si>
  <si>
    <t>PRESTACION DE SERVICIOS PROFESIONALES COMO INGENIERO AMBIENTALY/O AFINES   para realizar actividades relacionadas con el Proyecto “PORH Cuenca alta y media del Río Chicamocha” y el proyecto “Conservación protección y recuperación del Sistema integrado de aguas termo minerales y aguas subterráneas”.</t>
  </si>
  <si>
    <t>PRESTACION DE SERVICIOS PROFESIONALES COMO INGENIERO SANITARIO y/o AMBIENTAL PARA REALIZAR ACTIVIDADES en marco del programa “Manejo Integral del Recurso Hídrico” en los Proyectos “PORH Cuenca alta y media del Río Chicamocha” y “Conservación protección y recuperación del Sistema integrado de aguas termo minerales y aguas subterráneas”.</t>
  </si>
  <si>
    <t xml:space="preserve">Prestar los servicios profesionales como INGENIERO CIVIL, y/o afines para realizar actividades en marco del proyecto establecido en el Plan de Acción 2016-2019 en la línea estratégica GESTIÓN INTEGRADA DEL RECURSO HÍDRICO, programa “MANEJO INTEGRAL DEL RECURSO HÍDRICO”, proyectos “PORH Cuenca alta y media Chicamocha  y Conservación protección y recuperación del Sistema integrado de aguas termo minerales y aguas subterráneas.”     </t>
  </si>
  <si>
    <t>Prestación de Servicios como INGENIERO EN RECURSOS HIDRICOS Y GESTION AMBIENTAL  y/o afines para realizar actividades en marco del programa “Manejo Integral del Recurso Hídrico” en el Proyecto  “Acciones de manejo en el Lago de Tota de acuerdo a las competencias de la Corporación  en el  CONPES 3801”, en la jurisdicción de CORPOBOYACÁ.</t>
  </si>
  <si>
    <t>CO-BOY-15001; CO-BOY-15047; CO-BOY-15226; CO-BOY-15822</t>
  </si>
  <si>
    <t>Prestación de servicios como Técnico, para realizar actividades en marco del programa “Manejo integral del recurso hídrico” articulado a los proyectos “Administración del recurso hídrico" y "PORH Cuenca alta y media del Río Chicamocha”.</t>
  </si>
  <si>
    <t xml:space="preserve">Prestación de Servicios como abogado para realizar actividades  en la subdireccion de Ecosistemas y Gestion Ambiental en marco del programa “Manejo integral del recurso hídrico” y el proyecto “PORH Cuenca alta y media del Río Chicamocha”  </t>
  </si>
  <si>
    <t>Prestación de Servicios como ABOGADO para realizar actividades en la subdireccion de Ecosistemas y Gestion Ambiental en marco del programa "Manejo Integral de Recurso Hidrico”, en los proyectos: “Administración del Recurso Hídrico" "Conservación protección y recuperación del Sistema integrado de aguas termo minerales y aguas subterráneas”.</t>
  </si>
  <si>
    <r>
      <t xml:space="preserve">Prestación de servicios como </t>
    </r>
    <r>
      <rPr>
        <b/>
        <sz val="10"/>
        <color theme="1"/>
        <rFont val="Arial"/>
        <family val="2"/>
      </rPr>
      <t>JUDICANTE</t>
    </r>
    <r>
      <rPr>
        <sz val="10"/>
        <color theme="1"/>
        <rFont val="Arial"/>
        <family val="2"/>
      </rPr>
      <t xml:space="preserve"> para realizar actividades en marco del programa “</t>
    </r>
    <r>
      <rPr>
        <i/>
        <sz val="10"/>
        <color theme="1"/>
        <rFont val="Arial"/>
        <family val="2"/>
      </rPr>
      <t xml:space="preserve">Manejo Integral del Recurso Hídrico” en el </t>
    </r>
    <r>
      <rPr>
        <sz val="10"/>
        <color theme="1"/>
        <rFont val="Arial"/>
        <family val="2"/>
      </rPr>
      <t>proyecto “Administración del Recurso Hídrico”.</t>
    </r>
  </si>
  <si>
    <t>Prestación de Servicios como ABOGADO para realizar actividades en el marco del programa “Manejo Integral del Recurso Hídrico” en el proyecto “Administración del recurso hídrico”.</t>
  </si>
  <si>
    <t>Prestación de servicios como Técnico, para realizar actividades de apoyo en marco del programa “Manejo integral del recurso hídrico” en los proyectos  "Implementacion del Sistema de Información de Recurso Hídrico SIRH" y "PORH Cuenca alta y media del rio Chicamocha"</t>
  </si>
  <si>
    <t>Prestación de Servicios Profesionales como INGENIERO AMBIENTAL Y/O SANITARIO Y/O AFINES CON ESPECIALIZACIÓN, para realizar actividades en marco del programa “Manejo Integral del Recurso Hídrico” en el proyecto “Conservación protección y recuperación del Sistema integrado de aguas termo minerales y aguas subterráneas”.</t>
  </si>
  <si>
    <r>
      <t xml:space="preserve">Prestación de Servicios como </t>
    </r>
    <r>
      <rPr>
        <b/>
        <sz val="10"/>
        <rFont val="Arial"/>
        <family val="2"/>
      </rPr>
      <t xml:space="preserve">INGENIERO CIVIL y/o afines </t>
    </r>
    <r>
      <rPr>
        <sz val="10"/>
        <rFont val="Arial"/>
        <family val="2"/>
      </rPr>
      <t>para realizar actividades en marco del programa “</t>
    </r>
    <r>
      <rPr>
        <i/>
        <sz val="10"/>
        <rFont val="Arial"/>
        <family val="2"/>
      </rPr>
      <t>Manejo Integral del Recurso Hídrico</t>
    </r>
    <r>
      <rPr>
        <sz val="10"/>
        <rFont val="Arial"/>
        <family val="2"/>
      </rPr>
      <t>” en el Proyecto  “Acciones de manejo en  Lago de Tota de acuerdo a las competencias de la Corporación  en el  CONPES 3801”.</t>
    </r>
  </si>
  <si>
    <r>
      <t xml:space="preserve">Prestación de Servicios como </t>
    </r>
    <r>
      <rPr>
        <b/>
        <sz val="10"/>
        <rFont val="Arial"/>
        <family val="2"/>
      </rPr>
      <t xml:space="preserve">INGENIERO SANITARIO Y/O AMBIENTAL y/o afines </t>
    </r>
    <r>
      <rPr>
        <sz val="10"/>
        <rFont val="Arial"/>
        <family val="2"/>
      </rPr>
      <t>para realizar actividades en marco del programa “</t>
    </r>
    <r>
      <rPr>
        <i/>
        <sz val="10"/>
        <rFont val="Arial"/>
        <family val="2"/>
      </rPr>
      <t>Manejo Integral del Recurso Hídrico</t>
    </r>
    <r>
      <rPr>
        <sz val="10"/>
        <rFont val="Arial"/>
        <family val="2"/>
      </rPr>
      <t>” en el Proyecto  “Acciones de manejo en  Lago de Tota de acuerdo a las competencias de la Corporación  en el  CONPES 3801”.</t>
    </r>
  </si>
  <si>
    <r>
      <t>Prestación de servicios de apoyo a la gestión</t>
    </r>
    <r>
      <rPr>
        <u/>
        <sz val="10"/>
        <color theme="1"/>
        <rFont val="Arial"/>
        <family val="2"/>
      </rPr>
      <t xml:space="preserve"> </t>
    </r>
    <r>
      <rPr>
        <sz val="10"/>
        <color theme="1"/>
        <rFont val="Arial"/>
        <family val="2"/>
      </rPr>
      <t>en actividades operativas relacionadas con la conducción de la maquinaria  (Tipo Volqueta) en marco del programa “Manejo Integral del Recurso Hídrico” en el Proyecto  “Acciones de manejo en  Lago de Tota de acuerdo a las competencias de la Corporación  en el  CONPES 3801”.</t>
    </r>
  </si>
  <si>
    <r>
      <t xml:space="preserve">Prestación de servicios de apoyo a la gestión en actividades operativas relacionadas con la conducción de la maquinaria acuática  (cosechadora y transportador) ;  </t>
    </r>
    <r>
      <rPr>
        <sz val="10"/>
        <rFont val="Arial"/>
        <family val="2"/>
      </rPr>
      <t>en marco del programa “Manejo Integral del Recurso Hídrico” en el Proyecto  “Acciones de manejo en  Lago de Tota de acuerdo a las competencias de la Corporación  en el  CONPES 3801”.</t>
    </r>
  </si>
  <si>
    <t>Prestación de Servicios como tecnico para realizar actividades en el marco del programa “Manejo Integral del Recurso Hídrico” en el Proyecto  “Acciones de manejo en el Lago de Tota de acuerdo a las competencias de la Corporación  en el  CONPES 3801”.</t>
  </si>
  <si>
    <r>
      <t xml:space="preserve">Prestación de servicios como </t>
    </r>
    <r>
      <rPr>
        <b/>
        <sz val="10"/>
        <color theme="1"/>
        <rFont val="Arial"/>
        <family val="2"/>
      </rPr>
      <t>JUDICANTE</t>
    </r>
    <r>
      <rPr>
        <sz val="10"/>
        <color theme="1"/>
        <rFont val="Arial"/>
        <family val="2"/>
      </rPr>
      <t xml:space="preserve"> para realizar actividades en marco del programa “Manejo Integral del Recurso Hídrico” en el Proyecto  “Acciones de manejo en  Lago de Tota de acuerdo a las competencias de la Corporación  en el  CONPES 3801”.</t>
    </r>
  </si>
  <si>
    <t xml:space="preserve">PRESTACIÓN DE SERVICIOS COMO PROFESIONAL EN CIENCIAS SOCIALES Y/O TRABAJADOR SOCIAL, PARA REALIZAR ACTIVIDADES en  marco del programa “Manejo Integral del Recurso Hídrico” en el Proyecto  “Acciones de manejo en  Lago de Tota de acuerdo a las competencias de la Corporación  en el  CONPES 3801”. </t>
  </si>
  <si>
    <t>Prestación de Servicios Profesionales como arquitecto (a) para ejecutar actividades en  marco del programa de “Manejo Integral del Recurso Hídrico” en el proyecto: “Acciones de Manejo en el Lago de Tota de acuerdo a las competencias de la Corporación en el marco del CONPES 3801”.</t>
  </si>
  <si>
    <r>
      <t xml:space="preserve">Prestación de servicios como técnico, para realizar actividades en marco del programa  </t>
    </r>
    <r>
      <rPr>
        <i/>
        <sz val="10"/>
        <color theme="1"/>
        <rFont val="Arial"/>
        <family val="2"/>
      </rPr>
      <t xml:space="preserve">“Manejo Integral del Recurso Hídrico” </t>
    </r>
    <r>
      <rPr>
        <sz val="10"/>
        <color theme="1"/>
        <rFont val="Arial"/>
        <family val="2"/>
      </rPr>
      <t>en el</t>
    </r>
    <r>
      <rPr>
        <i/>
        <sz val="10"/>
        <color theme="1"/>
        <rFont val="Arial"/>
        <family val="2"/>
      </rPr>
      <t xml:space="preserve"> </t>
    </r>
    <r>
      <rPr>
        <sz val="10"/>
        <color theme="1"/>
        <rFont val="Arial"/>
        <family val="2"/>
      </rPr>
      <t xml:space="preserve">proyecto: </t>
    </r>
    <r>
      <rPr>
        <i/>
        <sz val="10"/>
        <color theme="1"/>
        <rFont val="Arial"/>
        <family val="2"/>
      </rPr>
      <t>“Acciones de Manejo en el Lago de Tota de acuerdo a las competencias de la Corporación en el marco del CONPES 3801”</t>
    </r>
    <r>
      <rPr>
        <sz val="10"/>
        <color theme="1"/>
        <rFont val="Arial"/>
        <family val="2"/>
      </rPr>
      <t xml:space="preserve"> </t>
    </r>
  </si>
  <si>
    <t xml:space="preserve">Prestación de servicios como asesor para realizar actividades en marco del programa  “Manejo Integral del Recurso Hídrico” en el proyecto: “Acciones de Manejo en el Lago de Tota de acuerdo a las competencias de la Corporación en el marco del CONPES 3801” </t>
  </si>
  <si>
    <t>Prestacion de Servicios profesionales en ingenieria Ambiental y/o  Sanitaria y/o afines para realizar actividades en marco del programa del Plan de Accion "Manejo Integral del Recurso Hídrico." en el Proyecto "Metas de carga global contaminante en las fuentes hídricas".</t>
  </si>
  <si>
    <t>Prestacion de Servicios profesionales en ingenieria  Ambiental y/o  Sanitaria  y/o afines  para realizar actividades en marco del programa del Plan de Accion "Manejo Integral del Recurso Hídrico." en el Proyecto "Metas de carga global contaminante en las fuentes hídricas".</t>
  </si>
  <si>
    <t>Prestacion de Servicios como abogado para realizar actividades en marco del programa del Plan de Accion "Manejo Integral del Recurso Hídrico." en el Proyecto "Metas de carga global contaminante en las fuentes hídricas".</t>
  </si>
  <si>
    <t>Prestacion de Servicios profesionales en Trabajo Social, Psicologia y/o Afines para realizar actividades en el programa "Manejo Integral del Recurso Hídrico."  en el Proyecto "Metas de carga global contaminante en las fuentes hídricas".</t>
  </si>
  <si>
    <t>Prestacion de Servicios profesionales en ingenieria Ambiental y/o Sanitaria y/o Afines para realizar actividades en marco del programa del Plan de Accion "Manejo Integral del Recurso Hídrico." en el Proyecto "Metas de carga global contaminante en las fuentes hídricas".</t>
  </si>
  <si>
    <t>Prestacion de servicios como pasante en Ingenieria Ambiental y/o sanitaria y/o civil para realizar actividades en marco del proyecto establecido en el Plan de Acción 2016-2019 en la línea estratégica GESTIÓN INTEGRADA DEL RECURSO HÍDRICO, programa “MANEJO INTEGRAL DEL RECURSO HÍDRICO” proyecto Administracion del Recurso Hidrico.</t>
  </si>
  <si>
    <r>
      <t>Prestacion de servicios como judicante par</t>
    </r>
    <r>
      <rPr>
        <sz val="10"/>
        <rFont val="Arial"/>
        <family val="2"/>
      </rPr>
      <t>a realizar actividades</t>
    </r>
    <r>
      <rPr>
        <sz val="10"/>
        <color theme="1"/>
        <rFont val="Arial"/>
        <family val="2"/>
      </rPr>
      <t xml:space="preserve"> en marco del proyecto establecido en el Plan de Acción 2016-2019 en la línea estratégica GESTIÓN INTEGRADA DEL RECURSO HÍDRICO, programa “MANEJO INTEGRAL DEL RECURSO HÍDRICO” proyecto Administracion del Recurso Hidrico.</t>
    </r>
  </si>
  <si>
    <t>Prestacion de servicios como pasante en Ingenieria Ambiental y/o sanitaria y/o civil para realizar actividades en marco del proyecto establecido en el Plan de Acción 2016-2019 en la línea estratégica GESTIÓN INTEGRADA DEL RECURSO HÍDRICO, programa"Manejo Integral del Recurso Hídrico." en el Proyecto "Metas de carga global contaminante en las fuentes hídricas".</t>
  </si>
  <si>
    <t>Prestación de Servicios como licenciado(a) en ciencias naturales y educación ambiental y/o afines  para realizar actividades de apoyo en marco del proyecto “Gestión integral de residuos peligrosos”</t>
  </si>
  <si>
    <r>
      <t xml:space="preserve">Prestación de servicios profesionales como Licenciado en Ciencias Naturales y Educación Ambiental y/o afines para realizar actividades de apoyo en el marco del proyecto,  “Orientación, apoyo y seguimiento a los PGIRS” </t>
    </r>
    <r>
      <rPr>
        <sz val="10"/>
        <color rgb="FFFF0000"/>
        <rFont val="Arial"/>
        <family val="2"/>
      </rPr>
      <t/>
    </r>
  </si>
  <si>
    <t>Prestación de servicios como Técnico en Ingeniería Ambiental, para realizar actividades de apoyo en el marco del proyecto “Orientación, apoyo y seguimiento a los PGIRS”</t>
  </si>
  <si>
    <t>Prestación de servicios como Ingeniero de Biorecursos, para ejecutar actividades en marco del proyecto “Manejo y Protección del suelo" de conformidad con las especificaciones técnicas que obran en los estudios previos".</t>
  </si>
  <si>
    <t xml:space="preserve"> Prestación de servicios profesionales como Ingeniero en Minas y/o afines para ejecutar actividades relacionadas con el proyecto de "Fortalecimiento del conocimiento ambiental en buenas practicas en los sectores productivos (agropecuario y minero)”.</t>
  </si>
  <si>
    <t>Prestación de servicios profesionales como Administrador de Empresas y/o Mercadotecnista  y/o afines, para realizar actividades del proyecto  "Negocios Verdes Sostenibles"</t>
  </si>
  <si>
    <t>Prestación de servicios de un Técnico o Tecnólogo en trabajo social y/o ambiental y/o psicologia, y/o afines, para realizar actividades del proyecto  "Negocios Verdes Sostenibles".</t>
  </si>
  <si>
    <t>Prestación de servicios como administradora financiera y de sistemas, y/o afines  para realizar las actividades en el marco del  proyecto "implementación de la estrategia "Boyacá 2030, 20% menos carbono"</t>
  </si>
  <si>
    <t>Prestación de servicios como ingeniero en minas  y/o afines para realizar las actividades en el marco del  proyecto "implementación de la estrategia "Boyacá 2030, 20%.menos carbono"</t>
  </si>
  <si>
    <t>Prestación de servicios profesionales como administrador turístico y/o afines, para realizar actividades  contempladas en el proyecto "Negocios verdes sostenibles", de conformidad con las especificaciones técnicas que obran en los estudios previos.</t>
  </si>
  <si>
    <t>Prestación de servicios como Tecnólogo en Recursos Naturales y/o afines, para desarrollar las actividades relacionadas con el proyecto denominado “Restauración en áreas con vocación forestal, áreas para la conservación de los recursos naturales y/o áreas con suelos degradados”.</t>
  </si>
  <si>
    <t xml:space="preserve">Prestación de servicios como Técnico en Agronomía y/o afines, para desarrollar las actividades relacionadas con el proyecto denominado “Restauración en áreas con vocación forestal, áreas para la conservación de los recursos naturales y/o áreas con suelos degradados”. </t>
  </si>
  <si>
    <t>Prestación de servicios como  Biólogo y/o  Ingeniero Forestal y/o Agrónomo y/o Agrícola y/o Ambiental y/o afines para ejecutar las actividades del proyecto denominado “Restauración en áreas con vocación forestal, áreas para la conservación de los recursos naturales y/o áreas con suelos degradados” </t>
  </si>
  <si>
    <t>Prestación de servicios como Técnico en Administración y/o afines para ejecutar las actividades relacionadas con el proyecto “Restauración en áreas con vocación forestal, áreas para la conservación de los recursos naturales y/o áreas con suelos degradados”.</t>
  </si>
  <si>
    <t>Prestación de servicios como Técnico para ejecutar las actividades relacionadas con el proyecto “Restauración en áreas con vocación forestal, áreas para la conservación de los recursos naturales y/o áreas con suelos degradados”.</t>
  </si>
  <si>
    <t>Prestación de servicios profesional en Ingeniería Forestal y/o Ingeniería ambiental y/o ciencias naturales y/o afines  para desarrollar las actividades relacionadas con el proyecto  denominado; “Restauración en áreas con vocación forestal, áreas para la conservación de los recursos naturales y/o áreas con suelos degradados”.</t>
  </si>
  <si>
    <t>Prestación de servicios profesionales como Biologo y/o afines para realizar las actividades relacionadas con el proyecto denominado "Medidas de conservación en áreas protegidas declaradas".</t>
  </si>
  <si>
    <t>Prestación de servicios profesional como Biologo y/o afines para realizar las actividades en marco del proyecto "Disminución del conflicto entre el ser humano y la fauna silvestre".</t>
  </si>
  <si>
    <t>Prestar servicios profesionales como Abogado, para adelantar actividades encaminadas al fortalecimiento del proyecto “Evaluación, control y vigilancia al uso, manejo y aprovechamiento de los recursos naturales”, de conformidad con las especificaciones técnicas descritas en los estudios previos.</t>
  </si>
  <si>
    <r>
      <t>Prestar servicios profesionales como Abogado,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</si>
  <si>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como Técnico, para adelantar actividades encaminadas al fortalecimiento del proyecto “</t>
    </r>
    <r>
      <rPr>
        <i/>
        <sz val="10"/>
        <rFont val="Calibri"/>
        <family val="2"/>
      </rPr>
      <t>Evaluación, control y vigilancia al uso, manejo y aprovechamiento de los recursos naturales”</t>
    </r>
    <r>
      <rPr>
        <sz val="10"/>
        <rFont val="Calibri"/>
        <family val="2"/>
      </rPr>
      <t>, de conformidad con las especificaciones técnicas descritas en los estudios previos</t>
    </r>
  </si>
  <si>
    <r>
      <t>Prestar servicios como Técnico,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</si>
  <si>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Ambiental,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</si>
  <si>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Civil,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</si>
  <si>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Geólogo,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</si>
  <si>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Biologo,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</si>
  <si>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Geólogo,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</si>
  <si>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Forestal,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</si>
  <si>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Agrónomo,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</si>
  <si>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Economista,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</si>
  <si>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t>Prestar servicios como pasante, para adelantar actividades encaminadas al fortalecimiento del proyecto “Evaluación, control y vigilancia al uso, manejo y aprovechamiento de los recursos naturales”, de conformidad con las especificaciones técnicas descritas en los estudios previos.</t>
  </si>
  <si>
    <t>Prestar servicios como judicante, para adelantar actividades encaminadas al fortalecimiento del proyecto “Evaluación, control y vigilancia al uso, manejo y aprovechamiento de los recursos naturales”, de conformidad con las especificaciones técnicas descritas en los estudios previos.</t>
  </si>
  <si>
    <t>CO-BOY15001</t>
  </si>
  <si>
    <t>Prestación de servicios profesionales como Abogado para apoyar las actividades relacionadas con la revisión de las transferencias de los municipios seleccionados en la jurisdicción de CORPOBOYACA, sobre el recaudo de sobretasa o porcentaje ambiental, correspondiente al cuarto trimestre de 2017 en el marco del proyecto “Fortalecimiento Institucional” de acuerdo con las especificaciones descritas en los estudios previos.</t>
  </si>
  <si>
    <t>Prestación de servicios profesionales como Contador Público para apoyar las actividades relacionadas con la revisión de las transferencias de los municipios seleccionados en la jurisdicción de CORPOBOYACA, sobre el recaudo de sobretasa o porcentaje ambiental, correspondiente al cuarto trimestre de 2017 en el marco del proyecto “Fortalecimiento Institucional” de acuerdo con las especificaciones descritas en los estudios previos.</t>
  </si>
  <si>
    <t>Prestación de servicios profesionales como Administrador Público para apoyar las actividades relacionadas con la revisión de las transferencias de los municipios seleccionados en la jurisdicción de CORPOBOYACA, sobre el recaudo de sobretasa o porcentaje ambiental, correspondiente al cuarto trimestre de 2017 en el marco del proyecto “Fortalecimiento Institucional” de acuerdo con las especificaciones descritas en los estudios previos.</t>
  </si>
  <si>
    <t xml:space="preserve">
Prestación de servicios profesionales como Contador Público para apoyar las actividades relacionadas con la revisión de las transferencias de los municipios seleccionados en la jurisdicción de CORPOBOYACA, sobre el recaudo de sobretasa o porcentaje ambiental, correspondiente al cuarto trimestre de 2017 en el marco del proyecto “Fortalecimiento Institucional” de acuerdo con las especificaciones descritas en los estudios previos.
</t>
  </si>
  <si>
    <t>3114358226</t>
  </si>
  <si>
    <t>Prestación de servicios profesionales como Ingeniero Electrónico para ejecutar actividades dentro del proyecto “ SISTEMA DE VIGILANCIA DE CALIDAD DEL AIRE”, de conformidad con las especificaciones técnicas que obran en los estudios previos.</t>
  </si>
  <si>
    <t>Prestación de servicios profesionales como Ingeniero de sistemas para formar parte del grupo de trabajo del subprograma “REDES DE MONITOREO Y CALIDAD AMBIENTAL”  en los proyectos  “Vigilancia de Calidad Del Aire” y “Monitoreo calidad del agua”, de conformidad con las especificaciones técnicas que obran en los estudios previos</t>
  </si>
  <si>
    <t>Prestación de servicios  de apoyo a la gestión para formar parte del grupo de trabajo del subprograma “Redes de Monitoreo y Calidad Ambiental” en el proyecto “vigilancia de calidad del aire” ; en lo relacionado con la conducción del vehículo  propiedad de la corporación para el funcionamiento del Sistemas de vigilancia de calidad del aire, de conformidad con las especificaciones técnicas que obran en los estudios previos.</t>
  </si>
  <si>
    <t>Prestación de servicios  de apoyo a la gestión para formar parte del grupo de trabajo del subprograma “Redes de Monitoreo y Calidad Ambiental” en el proyecto “Monitoreo calidad del agua”; en lo relacionado con la conducción del vehículo propiedad de la Corporación para el funcionamiento del Sistema de vigilancia de calidad del agua, de conformidad con las especificaciones técnicas que obran en los estudios previos.</t>
  </si>
  <si>
    <t>Prestación de servicios como tecnólogo en Recursos Naturales para ejecutar actividades dentro del proyecto “VIGILANCIA DE CALIDAD DEL AIRE, de conformidad con las especificaciones técnicas que obran en los estudios previos.</t>
  </si>
  <si>
    <t>Prestación de servicios profesionales como Ingeniero Ambiental y /o Sanitario  para ejecutar actividades dentro del proyecto “VIGILANCIA DE CALIDAD DEL AIRE, de conformidad con las especificaciones técnicas que obran en los estudios previos</t>
  </si>
  <si>
    <t>Prestación de servicios como Tecnólogo en Química Industrial para apoyar la ejecución de actividades del proyecto “Monitoreo de calidad del agua”, de conformidad con las especificaciones técnicas que obran en los estudios previos.</t>
  </si>
  <si>
    <t>Prestación de servicios como Tecnólogo en mantenimiento electromecánico industrial para apoyar la ejecución de actividades del proyecto “Monitoreo de calidad del agua”, de conformidad con las especificaciones técnicas que obran en los estudios previos.</t>
  </si>
  <si>
    <t>Prestación de servicios como Tecnico para apoyar la ejecución de actividades del proyecto “Monitoreo de calidad del agua”, de conformidad con las especificaciones técnicas que obran en los estudios previos.</t>
  </si>
  <si>
    <t>Prestación de servicios profesionales como Ingeniero Químico para apoyar la ejecución de actividades del Proyecto “Laboratorio de la Calidad ambiental”, de conformidad con las especificaciones técnicas que obran en los estudios previos.</t>
  </si>
  <si>
    <t>Prestación de servicios profesionales como Químico de alimentos para apoyar la ejecución de actividades de los proyectos “Laboratorio de la Calidad Ambiental” y “Monitoreo calidad del agua, de conformidad con las especificaciones técnicas que obran en los estudios previos.</t>
  </si>
  <si>
    <t>Prestación de servicios como Técnico Profesional en Química Industrial para apoyar la ejecución de actividades del proyecto “Laboratorio de la Calidad Ambiental”, de conformidad con las especificaciones técnicas que obran en los estudios previos.</t>
  </si>
  <si>
    <t>Prestación de servicios profesionales como Ingeniero Ambiental para promover las acciones de prevención asociadas a fenómenos naturales y de variabilidad climática, así como las de implementación de la Política Nacional de Cambio Climático en los municipios de jurisdicción de Corpoboyacá, en el marco del proyecto “Formulación e implementación de acciones para la gestión del riesgo y adaptación al cambio climático”.</t>
  </si>
  <si>
    <t>Prestación de servicios como tecnólogo para asegurar la participación activa de Corpoboyacá, en los consejos municipales para la gestión del riesgo de desastres CMGRD apoyando las acciones de prevención asociadas a fenómenos naturales y de variabilidad climática, así como las de divulgación de la Política Nacional de Cambio Climático en los municipios de jurisdicción de Corpoboyacá, en el marco del proyecto “Formulación e implementación de acciones para la gestión del riesgo y adaptación al cambio climático”.</t>
  </si>
  <si>
    <t>Prestación de servicios como tecnólogo en Control Ambiental para promover las acciones de prevención asociadas a fenómenos naturales y de variabilidad climática, así como las de implementación de la Política Nacional de Cambio Climático en los municipios de jurisdicción de Corpoboyacá, en el marco del proyecto “Formulación e implementación de acciones para la gestión del riesgo y adaptación al cambio climático”.</t>
  </si>
  <si>
    <t>Prestación de servicios profesionales como Ingeniero (a) Ambiental para desarrollar actividades de apoyo al proceso planificación ambiental en el marco del proyecto: Formulación y /o actualización de los planes de manejo y ordenación de las cuencas hidrográficas, adelantados en jurisdicción de CORPOBOYACA, de conformidad con las especificaciones técnicas que obran en los estudios previos. </t>
  </si>
  <si>
    <t>Prestación de servicios profesionales como Biológo o Ecológo, o Ingeniero Ambiental y/o Sanitario  y/o Agronómo y/o Administrador Ambiental y/o carreras afines, para desarrollar actividades de apoyo al proceso de Planificación Ambiental en el marco del proyecto: Formulación y/o Actualización de los Planes de Ordenación y Manejo de las Cuencas Hidrográficas adelantadas en jurisdicción de CORPOBOYACA, de conformidad con las especificaciones técnicas que obran en los estudios previos. </t>
  </si>
  <si>
    <t>Prestación de servicios profesionales como Economista para realizar las actividades en el marco del proyecto: Administración y manejo de áreas protegidas</t>
  </si>
  <si>
    <t>Prestación de servicios profesionales como Ingeniero (a) Sanitario (a) y Ambiental para realizar las actividades en el marco del proyecto: Administración y manejo de áreas protegidas</t>
  </si>
  <si>
    <t>Prestación de servicios como Administrador de Empresas, para la ejecución de las actividades definidas en el proyecto: Implementar y mantener el Gobierno Digital, de conformidad con las especificaciones técnicas que obran en los estudios previos.</t>
  </si>
  <si>
    <t>Prestación de servicios como Ingeniero Catastral y Geodesta, para apoyar la ejecución de las actividades definidas en el proyecto: Mantener la Estrategia de Gobierno Digital, de la entidad como insumo para la transferencia de datos geográficos a las entidades del SINA, de conformidad con las especificaciones técnicas que obran en los estudios previos.</t>
  </si>
  <si>
    <t>Prestación de servicios como Ingeniero Sanitario, para ejecutar las actividades del proyecto: Actualización de la información geoespacial de la entidad como insumo para la transferencia de datos geográficos a las entidades SINA,  de conformidad con las especificaciones técnicas que obran en los estudios previos.  </t>
  </si>
  <si>
    <t>Prestación de servicios como Ingeniero de Sistemas, para la ejecución de las actividades definidas en el proyecto: Implementar y mantener el Gobierno Digital, de la entidad como insumo para la transferencia de datos geográficos a las entidades del SINA, de conformidad con las especificaciones técnicas que obran en los estudios previos.</t>
  </si>
  <si>
    <t xml:space="preserve">Prestación de servicios como Técnico en Ciencias Naturales y Educación Ambiental o Áreas Afines, para apoyar la ejecución de las actividades definidas en el proyecto: Actualización de la información geoespacial de la entidad como insumo para la transferencia de datos geográficos a las entidades del SINA, de conformidad con las especificaciones técnicas que obran en los estudios previos. </t>
  </si>
  <si>
    <t>Prestación de servicios como Técnico para apoyar las actividades relacionadas con el desarrollo del proyecto denominado: Fortalecer y operar los centros de información de la entidad, de conformidad con las especificaciones técnicas que obran en los estudios previos.</t>
  </si>
  <si>
    <t>Prestación de servicios como técnico para apoyar las actividades relacionadas con el desarrollo del proyecto denominado: Fortalecer y operar los centros de información de la entidad, de conformidad con las especificaciones técnicas que obran en los estudios previos.</t>
  </si>
  <si>
    <t>84131607;</t>
  </si>
  <si>
    <t>Seleccionar una compañía de seguros legalmente constituida y domiciliada en colombia con la finalidad de contratar las pólizas de seguros necesarias para la adecuada protección de los bienes muebles, inmuebles e intereses patrimoniales de la corporacion autonoma regional de boyaca y de todos aquellos por los que sea o llegare a ser legalmente responsable.</t>
  </si>
  <si>
    <t>12</t>
  </si>
  <si>
    <t>Prestación de servicios como abogado para apoyar la ejecución de las actividades establecidas en los procedimientos que hacen parte del proceso gestión contratación y actividades de implementación SECOP II de conformidad con las especificaciones técnicas que obran en los estudios previos.</t>
  </si>
  <si>
    <t>Prestación de servicios como abogado para apoyar la ejecución de las actividades establecidas en los procedimientos que hacen parte del proceso gestión contratación de conformidad con las especificaciones técnicas que obran en los estudios previos.</t>
  </si>
  <si>
    <t>Prestación de servicios como contadora  para apoyar la ejecución de las actividades establecidas en los procedimientos que hacen parte del proceso gestión contratación de conformidad con las especificaciones técnicas que obran en los estudios previos.</t>
  </si>
  <si>
    <t>prestación de servicios de apoyo a la gestión de la entidad, en actividades operativas relacionadas con la conducción de los vehículos propiedad de corpoboyaca y mensajería de los diferentes procesos y proyectos de la institución</t>
  </si>
  <si>
    <t>Prestación de servicios como judicante para apoyar la ejecución de las actividades establecidas en los procedimientos que hacen parte del proceso gestión contratación de conformidad con las especificaciones técnicas que obran en los estudios previos.</t>
  </si>
  <si>
    <t>Prestación de servicios como técnico en archivo para apoyar la ejecución de las actividades establecidas en los procedimientos que hacen parte del proceso gestión contratación de conformidad con las especificaciones técnicas que obran en los estudios previos.</t>
  </si>
  <si>
    <t>7</t>
  </si>
  <si>
    <t>Prestación de servicios para la asesoría profesional y acompañamiento a CORPOBOYACÁ, mediante la conceptualización en materias de derecho administrativo, disciplinario, contratación estatal, cobro coactivo, función pública, situaciones administrativas, temas de carácter misional, sindical y demás requeridas de conformidad con las especificaciones técnicas que obran en los estudio</t>
  </si>
  <si>
    <t>Prestación de servicios profesionales como abogado, para la asesoría profesional y acompañamiento a CORPOBOYACÁ, mediante la conceptualización en materias de derecho administrativo, disciplinario, función pública, situaciones administrativas en el área de gestión humana y demás requeridas de conformidad con las especificaciones técnicas que obran en los estudios previos</t>
  </si>
  <si>
    <t>Prestación de servicios como  Profesional de Administracion de Empresas para realizar actividades de apoyo en la subdirección administrativa y financiera.</t>
  </si>
  <si>
    <t>Prestación de servicios como  Profesional Contador Pùblico titulado para realizar actividades de apoyo en la subdirección administrativa y financiera.</t>
  </si>
  <si>
    <t>Prestación de servicios profesionales de apoyo como administrador de empresas en el proceso de gestión humana para la implementación del sistema de gestión de seguridad y salud en el trabajo acorde con las especificaciones técnicas que obran en los estudios previos.</t>
  </si>
  <si>
    <t xml:space="preserve">Prestación de servicios de apoyo a la gestión como técnico jurídico para realizar actividades establecidas en los procedimientos que hacen parte del proceso gestión humana de la subdirección administrativa y financiera, de conformidad con las especificaciones técnicas descritas en los estudios previos.  </t>
  </si>
  <si>
    <t xml:space="preserve">Prestaciòn de servicios Profesionales como Contador Pùblico titulado Apoyo de actividades de la Subdirección Administrativa y Financiera en área de Tesoreria, Facturación y Cartera </t>
  </si>
  <si>
    <t>Prestación de servicios como  Profesional para realizar actividades de apoyo en la subdirección administrativa y financiera.</t>
  </si>
  <si>
    <t>Prestación de servicios para la asesoría profesional y acompañamiento a CORPOBOYACÁen la subdirección administrativa y financiera.</t>
  </si>
  <si>
    <t>5</t>
  </si>
  <si>
    <t xml:space="preserve">Prestación de servicios como técnico para apoyar las actividades relacionadas con el desarrollo del proyecto denominado : Plan Institucional de Archivos-PINAR, de conformidad con las especificaciones técnicas descritas en los estudios previos </t>
  </si>
  <si>
    <t>Prestacion de servicios como licenciada en educacion industrial y/o ciencias naturales  para realizar actividades en marco del proyecto de "Educacion Ambiental", en ejecución de lo establecido en el Plan Departamental de Educación Ambiental, de acuerdo con las especificaciones descritas en los estudios previos.</t>
  </si>
  <si>
    <t xml:space="preserve">Prestación de servicios  como técnico  en el marco del proyecto “Administración y manejo de Áreas Protegidas”, de conformidad con las especificaciones técnicas que obran en los estudios previos    </t>
  </si>
  <si>
    <t xml:space="preserve">Prestación de servicios como técnico en el marco del proyecto “Administración y manejo de Áreas Protegidas”, de conformidad con las especificaciones técnicas que obran en los estudios previos </t>
  </si>
  <si>
    <r>
      <t>Prestar servicios profesionales como Ingeniero Ambiental y sanitario,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</si>
  <si>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r>
      <t>Prestar servicios profesionales como Ingeniero Ambiental y/o áreas afines, para adelantar actividades encaminadas al fortalecimiento del proyecto “</t>
    </r>
    <r>
      <rPr>
        <i/>
        <sz val="10"/>
        <color theme="1"/>
        <rFont val="Calibri"/>
        <family val="2"/>
      </rPr>
      <t>Evaluación, control y vigilancia al uso, manejo y aprovechamiento de los recursos naturales”</t>
    </r>
    <r>
      <rPr>
        <sz val="10"/>
        <color theme="1"/>
        <rFont val="Calibri"/>
        <family val="2"/>
      </rPr>
      <t>, de conformidad con las especificaciones técnicas descritas en los estudios previos.</t>
    </r>
  </si>
  <si>
    <t>Prestación de servicios como Ingeniero Catastral y Geodesta, para apoyar la ejecución de las actividades que se enmarcan en el proyecto: implementar y mantener el gobierno digital de la entidad, de conformidad con las especificaciones técnicas que obran en los estudios previos.</t>
  </si>
  <si>
    <t xml:space="preserve">Prestación de servicios profesionales como Economista para apoyar la ejecución de actividades de consolidación de la información de bienes muebles e inmuebles en el área de almacén, inventarios, proceso para bajas de bienes y depuración de la información en el software de la entidad, de acuerdo al procedimiento PRF-  07 ALMACEN, acorde con las especificaciones técnicas que obran en los presentes estudios previos.   </t>
  </si>
  <si>
    <t>YENNEY PAOLA ARANGUREN LEON</t>
  </si>
  <si>
    <t>secgeneral@corpoboyaca.gov.co</t>
  </si>
  <si>
    <t>3213128615</t>
  </si>
  <si>
    <t>Prestación de servicios profesionales como ingeniero agronomo y/o ingeniero forestal y/o administrador ambiental y/o administrador turistico  y/o afines, para realizar actividades  técnicas, administrativas y de gestión, relacionadas con el desarrollo del ecoturismo como estrategia de conservación y desarrollo sostenible, en el marco de los proyectos de "Negocios verdes sostenibles" y "Manejo y protección del suelo", contemplados en  la linea estrategica del plan de acción denominado "Procesos productivos, competitivos y sostenibles, prevención y control de la conaminación y deterioro amabiental"  de conformidad con las especificaciones técnicas que obran en los estudios previos.</t>
  </si>
  <si>
    <t>Prestación de servicios como Técnico en Fotografía para apoyar la realización de actividades dentro del marco del proyecto Formulación y Ejecución de un Plan de Medios, apoyando la actividad:  Planear, implementar y evaluar las estrategias de comunicación externa  para la proyección de la identidad corporativa, el fortalecimiento de la imagen  institucional   y la relación con los diversos grupos objetivos  através de  divulgación de  la  la gestión corporativa, de conformidad con las especificaciones técnicas que obran en los estudios  previos.</t>
  </si>
  <si>
    <t>Prestación de servicios profesionales como Comunicador Social con experiencia en Comunicación Digital, para apoyar la realización de actividades dentro del marco del proyecto Formulación y Ejecución de un Plan de Medios, apoyando la actividad:" Diseñar e implementar  la estrategia para la gestión de contenidos digitales y el marketing on line", la cual hace parte del Plan de Comunicación, Educación y Participación 2016-2019, de conformidad con las especificaciones técnicas que obran en los estudios  previos.</t>
  </si>
  <si>
    <t>Prestación de servicios profesionales como Diseñador Gráfico, para apoyar el componente multimedial y audiovisual en el proyecto de Formulación y ejecución de un Plan de Medios, en las actividades de apoyo a "Comunicación Estrategíca y Corporativa", el cual hace parte del Programa de Comunicación, Educación y Participación 2016-2019, de conformidad con las especificaciones técnicas que obran en los estudios  previos.</t>
  </si>
  <si>
    <t xml:space="preserve">Prestación de servicios como asistencial para el apoyo de actividades operativas a realizar en el predio de Playa Blanca y para adelantar acciones en torno a la implementacion del ecoturismo como estrategia de conservacion y desarrollo sostenible de acuerdo con las especificaciones descritas en los estudios previos </t>
  </si>
  <si>
    <t>Prestación de servicios como técnico  para realizar las actividades relacionadas con el proyecto "Medidas de conservación en áreas protegidas declaradas" de conformidad con las especificaciones técnicas que obran en los estudios previos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</si>
</sst>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quot;\ * #,##0_-;\-&quot;$&quot;\ * #,##0_-;_-&quot;$&quot;\ * &quot;-&quot;_-;_-@_-"/>
    <numFmt numFmtId="165" formatCode="#,###\ &quot;COP&quot;"/>
    <numFmt numFmtId="166" formatCode="#,##0.00\ \€"/>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sz val="10"/>
      <name val="Verdana"/>
      <family val="2"/>
    </font>
    <font>
      <sz val="10"/>
      <name val="Arial"/>
      <family val="2"/>
    </font>
    <font>
      <b/>
      <sz val="10"/>
      <color theme="1"/>
      <name val="Arial"/>
      <family val="2"/>
    </font>
    <font>
      <i/>
      <sz val="10"/>
      <color theme="1"/>
      <name val="Arial"/>
      <family val="2"/>
    </font>
    <font>
      <b/>
      <sz val="10"/>
      <name val="Arial"/>
      <family val="2"/>
    </font>
    <font>
      <i/>
      <sz val="10"/>
      <name val="Arial"/>
      <family val="2"/>
    </font>
    <font>
      <u/>
      <sz val="10"/>
      <color theme="1"/>
      <name val="Arial"/>
      <family val="2"/>
    </font>
    <font>
      <sz val="10"/>
      <color rgb="FFFF0000"/>
      <name val="Arial"/>
      <family val="2"/>
    </font>
    <font>
      <sz val="10"/>
      <color theme="1"/>
      <name val="Calibri"/>
      <family val="2"/>
    </font>
    <font>
      <i/>
      <sz val="10"/>
      <color theme="1"/>
      <name val="Calibri"/>
      <family val="2"/>
    </font>
    <font>
      <sz val="10"/>
      <name val="Calibri"/>
      <family val="2"/>
    </font>
    <font>
      <i/>
      <sz val="10"/>
      <name val="Calibri"/>
      <family val="2"/>
    </font>
    <font>
      <sz val="11"/>
      <color rgb="FF000000"/>
      <name val="Calibri"/>
    </font>
    <font>
      <sz val="11"/>
      <color rgb="FF000000"/>
      <name val="Calibri"/>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6" fillId="0" borderId="0"/>
    <xf numFmtId="164" fontId="17" fillId="0" borderId="0" applyFont="0" applyFill="0" applyBorder="0" applyAlignment="0" applyProtection="0"/>
    <xf numFmtId="0" fontId="2" fillId="6" borderId="0" applyNumberFormat="0" applyBorder="0" applyProtection="0">
      <alignment horizontal="center" vertical="center"/>
    </xf>
  </cellStyleXfs>
  <cellXfs count="4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0" fillId="0" borderId="0" xfId="0" applyNumberFormat="1" applyProtection="1">
      <protection locked="0"/>
    </xf>
    <xf numFmtId="49" fontId="1" fillId="0" borderId="0" xfId="13" applyFill="1" applyProtection="1">
      <alignment horizontal="left" vertical="center"/>
      <protection locked="0"/>
    </xf>
    <xf numFmtId="165" fontId="0" fillId="0" borderId="0" xfId="2" applyFont="1" applyFill="1" applyProtection="1">
      <protection locked="0"/>
    </xf>
    <xf numFmtId="0" fontId="0" fillId="0" borderId="0" xfId="0" applyFill="1"/>
    <xf numFmtId="49" fontId="4" fillId="0" borderId="0" xfId="13" applyFont="1" applyFill="1" applyProtection="1">
      <alignment horizontal="left" vertical="center"/>
      <protection locked="0"/>
    </xf>
    <xf numFmtId="165" fontId="5" fillId="0" borderId="0" xfId="2" applyFont="1" applyFill="1" applyProtection="1">
      <protection locked="0"/>
    </xf>
    <xf numFmtId="0" fontId="5" fillId="0" borderId="0" xfId="0" applyFont="1" applyFill="1"/>
    <xf numFmtId="0" fontId="0" fillId="0" borderId="0" xfId="0" applyFill="1" applyProtection="1">
      <protection locked="0"/>
    </xf>
    <xf numFmtId="1" fontId="0" fillId="0" borderId="0" xfId="0" applyNumberFormat="1" applyFill="1" applyProtection="1">
      <protection locked="0"/>
    </xf>
    <xf numFmtId="0" fontId="5" fillId="0" borderId="0" xfId="0" applyFont="1" applyFill="1" applyProtection="1">
      <protection locked="0"/>
    </xf>
    <xf numFmtId="49" fontId="1" fillId="0" borderId="0" xfId="13" applyProtection="1">
      <alignment horizontal="left" vertical="center"/>
      <protection locked="0"/>
    </xf>
    <xf numFmtId="165" fontId="0" fillId="0" borderId="0" xfId="2" applyFont="1" applyProtection="1">
      <protection locked="0"/>
    </xf>
    <xf numFmtId="49" fontId="1" fillId="0" borderId="0" xfId="13" applyAlignment="1" applyProtection="1">
      <alignment horizontal="left" vertical="top" wrapText="1"/>
      <protection locked="0"/>
    </xf>
    <xf numFmtId="49" fontId="1" fillId="0" borderId="0" xfId="13" applyBorder="1" applyProtection="1">
      <alignment horizontal="left" vertical="center"/>
      <protection locked="0"/>
    </xf>
    <xf numFmtId="49" fontId="1" fillId="0" borderId="0" xfId="13" applyBorder="1" applyAlignment="1" applyProtection="1">
      <alignment horizontal="left" vertical="top" wrapText="1"/>
      <protection locked="0"/>
    </xf>
    <xf numFmtId="165" fontId="0" fillId="0" borderId="0" xfId="2" applyFont="1" applyBorder="1" applyProtection="1">
      <protection locked="0"/>
    </xf>
    <xf numFmtId="0" fontId="0" fillId="0" borderId="0" xfId="0" applyFill="1" applyBorder="1"/>
    <xf numFmtId="49" fontId="4" fillId="0" borderId="0" xfId="13" applyFont="1" applyBorder="1" applyAlignment="1" applyProtection="1">
      <alignment horizontal="left" vertical="top" wrapText="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2" fillId="3" borderId="0" xfId="7" applyAlignment="1" applyProtection="1">
      <alignment horizontal="center" vertical="center" wrapText="1"/>
    </xf>
    <xf numFmtId="49" fontId="4" fillId="0" borderId="0" xfId="13" applyFont="1" applyFill="1" applyAlignment="1" applyProtection="1">
      <alignment horizontal="left" vertical="center" wrapText="1"/>
      <protection locked="0"/>
    </xf>
    <xf numFmtId="49" fontId="1" fillId="0" borderId="0" xfId="13" applyFill="1" applyAlignment="1" applyProtection="1">
      <alignment horizontal="left" vertical="center"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2" fillId="3" borderId="0" xfId="7" applyAlignment="1" applyProtection="1">
      <alignment horizontal="center" vertical="center"/>
    </xf>
    <xf numFmtId="49" fontId="1" fillId="0" borderId="0" xfId="13" applyBorder="1" applyAlignment="1" applyProtection="1">
      <alignment horizontal="center" vertical="center"/>
      <protection locked="0"/>
    </xf>
    <xf numFmtId="49" fontId="1" fillId="0" borderId="0" xfId="13" applyFill="1" applyBorder="1" applyAlignment="1" applyProtection="1">
      <alignment horizontal="center" vertical="center"/>
      <protection locked="0"/>
    </xf>
    <xf numFmtId="49" fontId="1" fillId="0" borderId="0" xfId="13" applyFill="1" applyAlignment="1" applyProtection="1">
      <alignment horizontal="center" vertical="center"/>
      <protection locked="0"/>
    </xf>
    <xf numFmtId="49" fontId="4" fillId="0" borderId="0" xfId="13" applyFont="1" applyFill="1" applyAlignment="1" applyProtection="1">
      <alignment horizontal="center" vertical="center"/>
      <protection locked="0"/>
    </xf>
    <xf numFmtId="0" fontId="0" fillId="0" borderId="0" xfId="0" applyFill="1" applyAlignment="1" applyProtection="1">
      <alignment horizontal="center"/>
      <protection locked="0"/>
    </xf>
    <xf numFmtId="0" fontId="0" fillId="0" borderId="0" xfId="0" applyAlignment="1" applyProtection="1">
      <alignment horizontal="center"/>
      <protection locked="0"/>
    </xf>
    <xf numFmtId="49" fontId="1" fillId="0" borderId="0" xfId="13" applyAlignment="1" applyProtection="1">
      <alignment horizontal="center" vertical="center"/>
      <protection locked="0"/>
    </xf>
    <xf numFmtId="0" fontId="4" fillId="0" borderId="0" xfId="13" applyNumberFormat="1" applyFont="1" applyFill="1" applyAlignment="1" applyProtection="1">
      <alignment horizontal="center" vertical="center"/>
      <protection locked="0"/>
    </xf>
    <xf numFmtId="1" fontId="2" fillId="3" borderId="0" xfId="7" applyNumberFormat="1" applyAlignment="1" applyProtection="1">
      <alignment horizontal="center" vertical="center" wrapText="1"/>
      <protection locked="0"/>
    </xf>
    <xf numFmtId="165" fontId="0" fillId="0" borderId="0" xfId="0" applyNumberFormat="1" applyFill="1" applyAlignment="1" applyProtection="1">
      <alignment horizontal="center"/>
      <protection locked="0"/>
    </xf>
    <xf numFmtId="49" fontId="1" fillId="0" borderId="0" xfId="13" applyAlignment="1" applyProtection="1">
      <alignment horizontal="center" vertical="center" wrapText="1"/>
      <protection locked="0"/>
    </xf>
    <xf numFmtId="49" fontId="1" fillId="0" borderId="0" xfId="13" applyBorder="1" applyAlignment="1" applyProtection="1">
      <alignment horizontal="center" vertical="center" wrapText="1"/>
      <protection locked="0"/>
    </xf>
    <xf numFmtId="49" fontId="1" fillId="0" borderId="0" xfId="13" applyFill="1" applyAlignment="1" applyProtection="1">
      <alignment horizontal="center" vertical="center" wrapText="1"/>
      <protection locked="0"/>
    </xf>
    <xf numFmtId="49" fontId="4" fillId="0" borderId="0" xfId="13" applyFont="1" applyFill="1" applyAlignment="1" applyProtection="1">
      <alignment horizontal="center" vertical="center" wrapText="1"/>
      <protection locked="0"/>
    </xf>
    <xf numFmtId="0" fontId="0" fillId="0" borderId="0" xfId="0" applyFill="1" applyAlignment="1" applyProtection="1">
      <alignment horizontal="center" wrapText="1"/>
      <protection locked="0"/>
    </xf>
    <xf numFmtId="0" fontId="0" fillId="0" borderId="0" xfId="0" applyAlignment="1" applyProtection="1">
      <alignment horizontal="center" wrapText="1"/>
      <protection locked="0"/>
    </xf>
  </cellXfs>
  <cellStyles count="29">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tyle 2" xfId="28" xr:uid="{00000000-0005-0000-0000-000010000000}"/>
    <cellStyle name="HeaderSubTop" xfId="11" xr:uid="{00000000-0005-0000-0000-000011000000}"/>
    <cellStyle name="HeaderSubTopNoBold" xfId="12" xr:uid="{00000000-0005-0000-0000-000012000000}"/>
    <cellStyle name="HeaderTopBuyer" xfId="8" xr:uid="{00000000-0005-0000-0000-000013000000}"/>
    <cellStyle name="HeaderTopStyle" xfId="9" xr:uid="{00000000-0005-0000-0000-000014000000}"/>
    <cellStyle name="HeaderTopStyleAlignRight" xfId="10" xr:uid="{00000000-0005-0000-0000-000015000000}"/>
    <cellStyle name="MainTitle" xfId="6" xr:uid="{00000000-0005-0000-0000-000016000000}"/>
    <cellStyle name="Moneda [0] 2" xfId="27" xr:uid="{00000000-0005-0000-0000-000017000000}"/>
    <cellStyle name="Normal" xfId="0" builtinId="0"/>
    <cellStyle name="Normal 2" xfId="26" xr:uid="{00000000-0005-0000-0000-000019000000}"/>
    <cellStyle name="Numeric" xfId="19" xr:uid="{00000000-0005-0000-0000-00001A000000}"/>
    <cellStyle name="NumericWithBorder" xfId="23" xr:uid="{00000000-0005-0000-0000-00001B000000}"/>
    <cellStyle name="Percent" xfId="1"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osistemas33\compartida\2019\FEV-16%20Gestion%20int.%20Residuos%20solidos%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H.A."/>
      <sheetName val="POA H.B."/>
      <sheetName val="POA H.C.  "/>
      <sheetName val="POA H.D."/>
    </sheetNames>
    <sheetDataSet>
      <sheetData sheetId="0" refreshError="1"/>
      <sheetData sheetId="1" refreshError="1">
        <row r="21">
          <cell r="F21">
            <v>19760000</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ubecosistemas@corpoboyaca.gov.co" TargetMode="External"/><Relationship Id="rId13" Type="http://schemas.openxmlformats.org/officeDocument/2006/relationships/hyperlink" Target="mailto:subecosistemas@corpoboyaca.gov.co" TargetMode="External"/><Relationship Id="rId18" Type="http://schemas.openxmlformats.org/officeDocument/2006/relationships/hyperlink" Target="mailto:subecosistemas@corpoboyaca.gov.co" TargetMode="External"/><Relationship Id="rId26" Type="http://schemas.openxmlformats.org/officeDocument/2006/relationships/hyperlink" Target="mailto:secgeneral@corpoboyaca.gov.co" TargetMode="External"/><Relationship Id="rId3" Type="http://schemas.openxmlformats.org/officeDocument/2006/relationships/hyperlink" Target="mailto:subecosistemas@corpoboyaca.gov.co" TargetMode="External"/><Relationship Id="rId21" Type="http://schemas.openxmlformats.org/officeDocument/2006/relationships/hyperlink" Target="mailto:secgeneral@corpoboyaca.gov.co" TargetMode="External"/><Relationship Id="rId7" Type="http://schemas.openxmlformats.org/officeDocument/2006/relationships/hyperlink" Target="mailto:subecosistemas@corpoboyaca.gov.co" TargetMode="External"/><Relationship Id="rId12" Type="http://schemas.openxmlformats.org/officeDocument/2006/relationships/hyperlink" Target="mailto:subecosistemas@corpoboyaca.gov.co" TargetMode="External"/><Relationship Id="rId17" Type="http://schemas.openxmlformats.org/officeDocument/2006/relationships/hyperlink" Target="mailto:subecosistemas@corpoboyaca.gov.co" TargetMode="External"/><Relationship Id="rId25" Type="http://schemas.openxmlformats.org/officeDocument/2006/relationships/hyperlink" Target="mailto:secgeneral@corpoboyaca.gov.co" TargetMode="External"/><Relationship Id="rId2" Type="http://schemas.openxmlformats.org/officeDocument/2006/relationships/hyperlink" Target="mailto:subecosistemas@corpoboyaca.gov.co" TargetMode="External"/><Relationship Id="rId16" Type="http://schemas.openxmlformats.org/officeDocument/2006/relationships/hyperlink" Target="mailto:subecosistemas@corpoboyaca.gov.co" TargetMode="External"/><Relationship Id="rId20" Type="http://schemas.openxmlformats.org/officeDocument/2006/relationships/hyperlink" Target="mailto:secgeneral@corpoboyaca.gov.co" TargetMode="External"/><Relationship Id="rId1" Type="http://schemas.openxmlformats.org/officeDocument/2006/relationships/hyperlink" Target="mailto:subecosistemas@corpoboyaca.gov.co" TargetMode="External"/><Relationship Id="rId6" Type="http://schemas.openxmlformats.org/officeDocument/2006/relationships/hyperlink" Target="mailto:subecosistemas@corpoboyaca.gov.co" TargetMode="External"/><Relationship Id="rId11" Type="http://schemas.openxmlformats.org/officeDocument/2006/relationships/hyperlink" Target="mailto:subecosistemas@corpoboyaca.gov.co" TargetMode="External"/><Relationship Id="rId24" Type="http://schemas.openxmlformats.org/officeDocument/2006/relationships/hyperlink" Target="mailto:secgeneral@corpoboyaca.gov.co" TargetMode="External"/><Relationship Id="rId5" Type="http://schemas.openxmlformats.org/officeDocument/2006/relationships/hyperlink" Target="mailto:subecosistemas@corpoboyaca.gov.co" TargetMode="External"/><Relationship Id="rId15" Type="http://schemas.openxmlformats.org/officeDocument/2006/relationships/hyperlink" Target="mailto:subecosistemas@corpoboyaca.gov.co" TargetMode="External"/><Relationship Id="rId23" Type="http://schemas.openxmlformats.org/officeDocument/2006/relationships/hyperlink" Target="mailto:secgeneral@corpoboyaca.gov.co" TargetMode="External"/><Relationship Id="rId10" Type="http://schemas.openxmlformats.org/officeDocument/2006/relationships/hyperlink" Target="mailto:subecosistemas@corpoboyaca.gov.co" TargetMode="External"/><Relationship Id="rId19" Type="http://schemas.openxmlformats.org/officeDocument/2006/relationships/hyperlink" Target="mailto:secgeneral@corpoboyaca.gov.co" TargetMode="External"/><Relationship Id="rId4" Type="http://schemas.openxmlformats.org/officeDocument/2006/relationships/hyperlink" Target="mailto:subecosistemas@corpoboyaca.gov.co" TargetMode="External"/><Relationship Id="rId9" Type="http://schemas.openxmlformats.org/officeDocument/2006/relationships/hyperlink" Target="mailto:subecosistemas@corpoboyaca.gov.co" TargetMode="External"/><Relationship Id="rId14" Type="http://schemas.openxmlformats.org/officeDocument/2006/relationships/hyperlink" Target="mailto:subecosistemas@corpoboyaca.gov.co" TargetMode="External"/><Relationship Id="rId22" Type="http://schemas.openxmlformats.org/officeDocument/2006/relationships/hyperlink" Target="mailto:secgeneral@corpoboyaca.gov.co"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7"/>
  <sheetViews>
    <sheetView tabSelected="1" zoomScale="60" zoomScaleNormal="60" workbookViewId="0">
      <selection activeCell="A90" sqref="A90"/>
    </sheetView>
  </sheetViews>
  <sheetFormatPr baseColWidth="10" defaultColWidth="9.140625" defaultRowHeight="12.75" x14ac:dyDescent="0.2"/>
  <cols>
    <col min="1" max="1" width="18.140625" style="4" customWidth="1"/>
    <col min="2" max="2" width="97.42578125" style="31" customWidth="1"/>
    <col min="3" max="3" width="25.28515625" style="38" customWidth="1"/>
    <col min="4" max="4" width="23.5703125" style="38" customWidth="1"/>
    <col min="5" max="5" width="21.140625" style="38" customWidth="1"/>
    <col min="6" max="6" width="25.85546875" style="38" customWidth="1"/>
    <col min="7" max="7" width="20.5703125" style="38" customWidth="1"/>
    <col min="8" max="8" width="18.42578125" style="38" customWidth="1"/>
    <col min="9" max="9" width="21.7109375" style="6" customWidth="1"/>
    <col min="10" max="10" width="23.140625" style="6" customWidth="1"/>
    <col min="11" max="11" width="21.140625" style="38" customWidth="1"/>
    <col min="12" max="12" width="22.7109375" style="48" customWidth="1"/>
    <col min="13" max="13" width="39.140625" style="4" bestFit="1" customWidth="1"/>
    <col min="14" max="14" width="29.7109375" style="38" customWidth="1"/>
    <col min="15" max="15" width="36" style="4" bestFit="1" customWidth="1"/>
    <col min="16" max="16" width="28.140625" style="38" bestFit="1" customWidth="1"/>
    <col min="17" max="17" width="39.28515625" style="4" bestFit="1" customWidth="1"/>
  </cols>
  <sheetData>
    <row r="1" spans="1:18" x14ac:dyDescent="0.2">
      <c r="A1" s="24" t="s">
        <v>107776</v>
      </c>
      <c r="B1" s="25"/>
      <c r="C1" s="25"/>
      <c r="D1" s="25"/>
      <c r="E1" s="25"/>
      <c r="F1" s="25"/>
      <c r="G1" s="25"/>
      <c r="H1" s="25"/>
      <c r="I1" s="26"/>
      <c r="J1" s="26"/>
      <c r="K1" s="25"/>
      <c r="L1" s="25"/>
      <c r="M1" s="25"/>
      <c r="N1" s="25"/>
      <c r="O1" s="25"/>
      <c r="P1" s="25"/>
      <c r="Q1" s="25"/>
    </row>
    <row r="2" spans="1:18" x14ac:dyDescent="0.2">
      <c r="A2" s="25"/>
      <c r="B2" s="25"/>
      <c r="C2" s="25"/>
      <c r="D2" s="25"/>
      <c r="E2" s="25"/>
      <c r="F2" s="25"/>
      <c r="G2" s="25"/>
      <c r="H2" s="25"/>
      <c r="I2" s="26"/>
      <c r="J2" s="26"/>
      <c r="K2" s="25"/>
      <c r="L2" s="25"/>
      <c r="M2" s="25"/>
      <c r="N2" s="25"/>
      <c r="O2" s="25"/>
      <c r="P2" s="25"/>
      <c r="Q2" s="25"/>
    </row>
    <row r="3" spans="1:18" x14ac:dyDescent="0.2">
      <c r="A3" s="25"/>
      <c r="B3" s="25"/>
      <c r="C3" s="25"/>
      <c r="D3" s="25"/>
      <c r="E3" s="25"/>
      <c r="F3" s="25"/>
      <c r="G3" s="25"/>
      <c r="H3" s="25"/>
      <c r="I3" s="26"/>
      <c r="J3" s="26"/>
      <c r="K3" s="25"/>
      <c r="L3" s="25"/>
      <c r="M3" s="25"/>
      <c r="N3" s="25"/>
      <c r="O3" s="25"/>
      <c r="P3" s="25"/>
      <c r="Q3" s="25"/>
    </row>
    <row r="4" spans="1:18" ht="75" customHeight="1" x14ac:dyDescent="0.2">
      <c r="A4" s="27" t="s">
        <v>107777</v>
      </c>
      <c r="B4" s="27" t="s">
        <v>107778</v>
      </c>
      <c r="C4" s="27" t="s">
        <v>107779</v>
      </c>
      <c r="D4" s="27" t="s">
        <v>107780</v>
      </c>
      <c r="E4" s="27" t="s">
        <v>107781</v>
      </c>
      <c r="F4" s="27" t="s">
        <v>5</v>
      </c>
      <c r="G4" s="27" t="s">
        <v>4</v>
      </c>
      <c r="H4" s="27" t="s">
        <v>39</v>
      </c>
      <c r="I4" s="41" t="s">
        <v>107782</v>
      </c>
      <c r="J4" s="41" t="s">
        <v>107783</v>
      </c>
      <c r="K4" s="27" t="s">
        <v>206</v>
      </c>
      <c r="L4" s="27" t="s">
        <v>94</v>
      </c>
      <c r="M4" s="27" t="s">
        <v>107784</v>
      </c>
      <c r="N4" s="32" t="s">
        <v>3</v>
      </c>
      <c r="O4" s="5" t="s">
        <v>107785</v>
      </c>
      <c r="P4" s="27" t="s">
        <v>107786</v>
      </c>
      <c r="Q4" s="27" t="s">
        <v>107787</v>
      </c>
    </row>
    <row r="5" spans="1:18" s="9" customFormat="1" ht="39.950000000000003" customHeight="1" x14ac:dyDescent="0.2">
      <c r="A5" s="19" t="s">
        <v>107907</v>
      </c>
      <c r="B5" s="20" t="s">
        <v>107908</v>
      </c>
      <c r="C5" s="33" t="s">
        <v>217</v>
      </c>
      <c r="D5" s="39" t="s">
        <v>217</v>
      </c>
      <c r="E5" s="39" t="s">
        <v>107909</v>
      </c>
      <c r="F5" s="39" t="s">
        <v>217</v>
      </c>
      <c r="G5" s="39" t="s">
        <v>51</v>
      </c>
      <c r="H5" s="39" t="s">
        <v>211</v>
      </c>
      <c r="I5" s="17">
        <v>270000000</v>
      </c>
      <c r="J5" s="17">
        <v>270000000</v>
      </c>
      <c r="K5" s="39" t="s">
        <v>211</v>
      </c>
      <c r="L5" s="43" t="s">
        <v>211</v>
      </c>
      <c r="M5" s="16" t="s">
        <v>107788</v>
      </c>
      <c r="N5" s="39" t="s">
        <v>959</v>
      </c>
      <c r="O5" s="16" t="s">
        <v>107808</v>
      </c>
      <c r="P5" s="39" t="s">
        <v>107789</v>
      </c>
      <c r="Q5" s="16" t="s">
        <v>107809</v>
      </c>
      <c r="R5" s="13"/>
    </row>
    <row r="6" spans="1:18" s="9" customFormat="1" ht="39.950000000000003" customHeight="1" x14ac:dyDescent="0.2">
      <c r="A6" s="19" t="s">
        <v>107790</v>
      </c>
      <c r="B6" s="20" t="s">
        <v>107910</v>
      </c>
      <c r="C6" s="33" t="s">
        <v>217</v>
      </c>
      <c r="D6" s="39" t="s">
        <v>217</v>
      </c>
      <c r="E6" s="39" t="s">
        <v>107791</v>
      </c>
      <c r="F6" s="39" t="s">
        <v>217</v>
      </c>
      <c r="G6" s="39" t="s">
        <v>133</v>
      </c>
      <c r="H6" s="39" t="s">
        <v>211</v>
      </c>
      <c r="I6" s="17">
        <v>65659000</v>
      </c>
      <c r="J6" s="17">
        <v>65659000</v>
      </c>
      <c r="K6" s="39" t="s">
        <v>211</v>
      </c>
      <c r="L6" s="43" t="s">
        <v>211</v>
      </c>
      <c r="M6" s="16" t="s">
        <v>107788</v>
      </c>
      <c r="N6" s="39" t="s">
        <v>959</v>
      </c>
      <c r="O6" s="16" t="s">
        <v>107935</v>
      </c>
      <c r="P6" s="39" t="s">
        <v>107937</v>
      </c>
      <c r="Q6" s="16" t="s">
        <v>107936</v>
      </c>
      <c r="R6" s="13"/>
    </row>
    <row r="7" spans="1:18" s="9" customFormat="1" ht="39.950000000000003" customHeight="1" x14ac:dyDescent="0.2">
      <c r="A7" s="19" t="s">
        <v>107790</v>
      </c>
      <c r="B7" s="20" t="s">
        <v>107911</v>
      </c>
      <c r="C7" s="33" t="s">
        <v>217</v>
      </c>
      <c r="D7" s="39" t="s">
        <v>217</v>
      </c>
      <c r="E7" s="39" t="s">
        <v>107791</v>
      </c>
      <c r="F7" s="39" t="s">
        <v>217</v>
      </c>
      <c r="G7" s="39" t="s">
        <v>133</v>
      </c>
      <c r="H7" s="39" t="s">
        <v>211</v>
      </c>
      <c r="I7" s="17">
        <v>45232000</v>
      </c>
      <c r="J7" s="17">
        <v>45232000</v>
      </c>
      <c r="K7" s="39" t="s">
        <v>211</v>
      </c>
      <c r="L7" s="43" t="s">
        <v>211</v>
      </c>
      <c r="M7" s="16" t="s">
        <v>107788</v>
      </c>
      <c r="N7" s="39" t="s">
        <v>959</v>
      </c>
      <c r="O7" s="16" t="s">
        <v>107935</v>
      </c>
      <c r="P7" s="39" t="s">
        <v>107937</v>
      </c>
      <c r="Q7" s="16" t="s">
        <v>107936</v>
      </c>
      <c r="R7" s="13"/>
    </row>
    <row r="8" spans="1:18" s="12" customFormat="1" ht="39.950000000000003" customHeight="1" x14ac:dyDescent="0.2">
      <c r="A8" s="19" t="s">
        <v>107790</v>
      </c>
      <c r="B8" s="20" t="s">
        <v>107912</v>
      </c>
      <c r="C8" s="33" t="s">
        <v>217</v>
      </c>
      <c r="D8" s="39" t="s">
        <v>217</v>
      </c>
      <c r="E8" s="39" t="s">
        <v>107791</v>
      </c>
      <c r="F8" s="39" t="s">
        <v>217</v>
      </c>
      <c r="G8" s="39" t="s">
        <v>133</v>
      </c>
      <c r="H8" s="39" t="s">
        <v>211</v>
      </c>
      <c r="I8" s="17">
        <v>35013000</v>
      </c>
      <c r="J8" s="17">
        <v>35013000</v>
      </c>
      <c r="K8" s="39" t="s">
        <v>211</v>
      </c>
      <c r="L8" s="43" t="s">
        <v>211</v>
      </c>
      <c r="M8" s="16" t="s">
        <v>107788</v>
      </c>
      <c r="N8" s="39" t="s">
        <v>959</v>
      </c>
      <c r="O8" s="16" t="s">
        <v>107935</v>
      </c>
      <c r="P8" s="39" t="s">
        <v>107937</v>
      </c>
      <c r="Q8" s="16" t="s">
        <v>107936</v>
      </c>
      <c r="R8" s="15"/>
    </row>
    <row r="9" spans="1:18" s="12" customFormat="1" ht="39.950000000000003" customHeight="1" x14ac:dyDescent="0.2">
      <c r="A9" s="19" t="s">
        <v>107792</v>
      </c>
      <c r="B9" s="20" t="s">
        <v>107913</v>
      </c>
      <c r="C9" s="33" t="s">
        <v>217</v>
      </c>
      <c r="D9" s="39" t="s">
        <v>217</v>
      </c>
      <c r="E9" s="39" t="s">
        <v>107791</v>
      </c>
      <c r="F9" s="39" t="s">
        <v>217</v>
      </c>
      <c r="G9" s="39" t="s">
        <v>133</v>
      </c>
      <c r="H9" s="39" t="s">
        <v>211</v>
      </c>
      <c r="I9" s="17">
        <v>22825000</v>
      </c>
      <c r="J9" s="17">
        <v>22825000</v>
      </c>
      <c r="K9" s="39" t="s">
        <v>211</v>
      </c>
      <c r="L9" s="43" t="s">
        <v>211</v>
      </c>
      <c r="M9" s="16" t="s">
        <v>107788</v>
      </c>
      <c r="N9" s="39" t="s">
        <v>959</v>
      </c>
      <c r="O9" s="16" t="s">
        <v>107935</v>
      </c>
      <c r="P9" s="39" t="s">
        <v>107937</v>
      </c>
      <c r="Q9" s="16" t="s">
        <v>107936</v>
      </c>
      <c r="R9" s="15"/>
    </row>
    <row r="10" spans="1:18" s="12" customFormat="1" ht="39.950000000000003" customHeight="1" x14ac:dyDescent="0.2">
      <c r="A10" s="19" t="s">
        <v>107792</v>
      </c>
      <c r="B10" s="20" t="s">
        <v>107913</v>
      </c>
      <c r="C10" s="33" t="s">
        <v>217</v>
      </c>
      <c r="D10" s="39" t="s">
        <v>217</v>
      </c>
      <c r="E10" s="39" t="s">
        <v>107791</v>
      </c>
      <c r="F10" s="39" t="s">
        <v>217</v>
      </c>
      <c r="G10" s="39" t="s">
        <v>133</v>
      </c>
      <c r="H10" s="39" t="s">
        <v>211</v>
      </c>
      <c r="I10" s="17">
        <v>22825000</v>
      </c>
      <c r="J10" s="17">
        <v>22825000</v>
      </c>
      <c r="K10" s="39" t="s">
        <v>211</v>
      </c>
      <c r="L10" s="43" t="s">
        <v>211</v>
      </c>
      <c r="M10" s="16" t="s">
        <v>107788</v>
      </c>
      <c r="N10" s="39" t="s">
        <v>959</v>
      </c>
      <c r="O10" s="16" t="s">
        <v>107935</v>
      </c>
      <c r="P10" s="39" t="s">
        <v>107937</v>
      </c>
      <c r="Q10" s="16" t="s">
        <v>107936</v>
      </c>
      <c r="R10" s="15"/>
    </row>
    <row r="11" spans="1:18" s="12" customFormat="1" ht="39.950000000000003" customHeight="1" x14ac:dyDescent="0.2">
      <c r="A11" s="19" t="s">
        <v>107790</v>
      </c>
      <c r="B11" s="20" t="s">
        <v>107910</v>
      </c>
      <c r="C11" s="33" t="s">
        <v>217</v>
      </c>
      <c r="D11" s="39" t="s">
        <v>217</v>
      </c>
      <c r="E11" s="39" t="s">
        <v>107791</v>
      </c>
      <c r="F11" s="39" t="s">
        <v>217</v>
      </c>
      <c r="G11" s="39" t="s">
        <v>133</v>
      </c>
      <c r="H11" s="39" t="s">
        <v>211</v>
      </c>
      <c r="I11" s="17">
        <v>65659000</v>
      </c>
      <c r="J11" s="17">
        <v>65659000</v>
      </c>
      <c r="K11" s="39" t="s">
        <v>211</v>
      </c>
      <c r="L11" s="43" t="s">
        <v>211</v>
      </c>
      <c r="M11" s="16" t="s">
        <v>107788</v>
      </c>
      <c r="N11" s="39" t="s">
        <v>959</v>
      </c>
      <c r="O11" s="16" t="s">
        <v>107935</v>
      </c>
      <c r="P11" s="39" t="s">
        <v>107937</v>
      </c>
      <c r="Q11" s="16" t="s">
        <v>107936</v>
      </c>
      <c r="R11" s="15"/>
    </row>
    <row r="12" spans="1:18" s="12" customFormat="1" ht="39.950000000000003" customHeight="1" x14ac:dyDescent="0.2">
      <c r="A12" s="19" t="s">
        <v>107790</v>
      </c>
      <c r="B12" s="20" t="s">
        <v>107911</v>
      </c>
      <c r="C12" s="33" t="s">
        <v>217</v>
      </c>
      <c r="D12" s="39" t="s">
        <v>217</v>
      </c>
      <c r="E12" s="39" t="s">
        <v>107791</v>
      </c>
      <c r="F12" s="39" t="s">
        <v>217</v>
      </c>
      <c r="G12" s="39" t="s">
        <v>133</v>
      </c>
      <c r="H12" s="39" t="s">
        <v>211</v>
      </c>
      <c r="I12" s="17">
        <v>45232000</v>
      </c>
      <c r="J12" s="17">
        <v>45232000</v>
      </c>
      <c r="K12" s="39" t="s">
        <v>211</v>
      </c>
      <c r="L12" s="43" t="s">
        <v>211</v>
      </c>
      <c r="M12" s="16" t="s">
        <v>107788</v>
      </c>
      <c r="N12" s="39" t="s">
        <v>959</v>
      </c>
      <c r="O12" s="16" t="s">
        <v>107935</v>
      </c>
      <c r="P12" s="39" t="s">
        <v>107937</v>
      </c>
      <c r="Q12" s="16" t="s">
        <v>107936</v>
      </c>
      <c r="R12" s="15"/>
    </row>
    <row r="13" spans="1:18" s="12" customFormat="1" ht="39.950000000000003" customHeight="1" x14ac:dyDescent="0.2">
      <c r="A13" s="19" t="s">
        <v>107790</v>
      </c>
      <c r="B13" s="20" t="s">
        <v>107911</v>
      </c>
      <c r="C13" s="33" t="s">
        <v>217</v>
      </c>
      <c r="D13" s="39" t="s">
        <v>217</v>
      </c>
      <c r="E13" s="39" t="s">
        <v>107791</v>
      </c>
      <c r="F13" s="39" t="s">
        <v>217</v>
      </c>
      <c r="G13" s="39" t="s">
        <v>133</v>
      </c>
      <c r="H13" s="39" t="s">
        <v>211</v>
      </c>
      <c r="I13" s="17">
        <v>45232000</v>
      </c>
      <c r="J13" s="17">
        <v>45232000</v>
      </c>
      <c r="K13" s="39" t="s">
        <v>211</v>
      </c>
      <c r="L13" s="43" t="s">
        <v>211</v>
      </c>
      <c r="M13" s="16" t="s">
        <v>107788</v>
      </c>
      <c r="N13" s="39" t="s">
        <v>959</v>
      </c>
      <c r="O13" s="16" t="s">
        <v>107935</v>
      </c>
      <c r="P13" s="39" t="s">
        <v>107937</v>
      </c>
      <c r="Q13" s="16" t="s">
        <v>107936</v>
      </c>
      <c r="R13" s="15"/>
    </row>
    <row r="14" spans="1:18" s="12" customFormat="1" ht="39.950000000000003" customHeight="1" x14ac:dyDescent="0.2">
      <c r="A14" s="19" t="s">
        <v>107790</v>
      </c>
      <c r="B14" s="20" t="s">
        <v>107912</v>
      </c>
      <c r="C14" s="33" t="s">
        <v>217</v>
      </c>
      <c r="D14" s="39" t="s">
        <v>217</v>
      </c>
      <c r="E14" s="39" t="s">
        <v>107791</v>
      </c>
      <c r="F14" s="39" t="s">
        <v>217</v>
      </c>
      <c r="G14" s="39" t="s">
        <v>133</v>
      </c>
      <c r="H14" s="39" t="s">
        <v>211</v>
      </c>
      <c r="I14" s="17">
        <v>35013000</v>
      </c>
      <c r="J14" s="17">
        <v>35013000</v>
      </c>
      <c r="K14" s="39" t="s">
        <v>211</v>
      </c>
      <c r="L14" s="43" t="s">
        <v>211</v>
      </c>
      <c r="M14" s="16" t="s">
        <v>107788</v>
      </c>
      <c r="N14" s="39" t="s">
        <v>959</v>
      </c>
      <c r="O14" s="16" t="s">
        <v>107808</v>
      </c>
      <c r="P14" s="39" t="s">
        <v>107789</v>
      </c>
      <c r="Q14" s="16" t="s">
        <v>107809</v>
      </c>
      <c r="R14" s="15"/>
    </row>
    <row r="15" spans="1:18" s="12" customFormat="1" ht="39.950000000000003" customHeight="1" x14ac:dyDescent="0.2">
      <c r="A15" s="19" t="s">
        <v>107790</v>
      </c>
      <c r="B15" s="20" t="s">
        <v>107914</v>
      </c>
      <c r="C15" s="33" t="s">
        <v>217</v>
      </c>
      <c r="D15" s="39" t="s">
        <v>217</v>
      </c>
      <c r="E15" s="39" t="s">
        <v>217</v>
      </c>
      <c r="F15" s="39" t="s">
        <v>217</v>
      </c>
      <c r="G15" s="39" t="s">
        <v>133</v>
      </c>
      <c r="H15" s="39" t="s">
        <v>211</v>
      </c>
      <c r="I15" s="17">
        <v>966135</v>
      </c>
      <c r="J15" s="17">
        <v>966135</v>
      </c>
      <c r="K15" s="39" t="s">
        <v>211</v>
      </c>
      <c r="L15" s="43" t="s">
        <v>211</v>
      </c>
      <c r="M15" s="16" t="s">
        <v>107788</v>
      </c>
      <c r="N15" s="39" t="s">
        <v>959</v>
      </c>
      <c r="O15" s="16" t="s">
        <v>107808</v>
      </c>
      <c r="P15" s="39" t="s">
        <v>107789</v>
      </c>
      <c r="Q15" s="16" t="s">
        <v>107809</v>
      </c>
      <c r="R15" s="15"/>
    </row>
    <row r="16" spans="1:18" s="12" customFormat="1" ht="39.950000000000003" customHeight="1" x14ac:dyDescent="0.2">
      <c r="A16" s="19" t="s">
        <v>107790</v>
      </c>
      <c r="B16" s="20" t="s">
        <v>107914</v>
      </c>
      <c r="C16" s="33" t="s">
        <v>217</v>
      </c>
      <c r="D16" s="39" t="s">
        <v>217</v>
      </c>
      <c r="E16" s="39" t="s">
        <v>107793</v>
      </c>
      <c r="F16" s="39" t="s">
        <v>217</v>
      </c>
      <c r="G16" s="39" t="s">
        <v>133</v>
      </c>
      <c r="H16" s="39" t="s">
        <v>211</v>
      </c>
      <c r="I16" s="17">
        <v>0</v>
      </c>
      <c r="J16" s="17">
        <v>0</v>
      </c>
      <c r="K16" s="39" t="s">
        <v>211</v>
      </c>
      <c r="L16" s="43" t="s">
        <v>211</v>
      </c>
      <c r="M16" s="16" t="s">
        <v>107788</v>
      </c>
      <c r="N16" s="39" t="s">
        <v>959</v>
      </c>
      <c r="O16" s="16" t="s">
        <v>107808</v>
      </c>
      <c r="P16" s="39" t="s">
        <v>107789</v>
      </c>
      <c r="Q16" s="16" t="s">
        <v>107809</v>
      </c>
      <c r="R16" s="15"/>
    </row>
    <row r="17" spans="1:18" s="12" customFormat="1" ht="39.950000000000003" customHeight="1" x14ac:dyDescent="0.2">
      <c r="A17" s="19" t="s">
        <v>107790</v>
      </c>
      <c r="B17" s="20" t="s">
        <v>107915</v>
      </c>
      <c r="C17" s="33" t="s">
        <v>217</v>
      </c>
      <c r="D17" s="39" t="s">
        <v>217</v>
      </c>
      <c r="E17" s="39" t="s">
        <v>107916</v>
      </c>
      <c r="F17" s="39" t="s">
        <v>217</v>
      </c>
      <c r="G17" s="39" t="s">
        <v>133</v>
      </c>
      <c r="H17" s="39" t="s">
        <v>211</v>
      </c>
      <c r="I17" s="17">
        <v>17640000</v>
      </c>
      <c r="J17" s="17">
        <v>17640000</v>
      </c>
      <c r="K17" s="39" t="s">
        <v>211</v>
      </c>
      <c r="L17" s="43" t="s">
        <v>211</v>
      </c>
      <c r="M17" s="16" t="s">
        <v>107788</v>
      </c>
      <c r="N17" s="39" t="s">
        <v>959</v>
      </c>
      <c r="O17" s="16" t="s">
        <v>107808</v>
      </c>
      <c r="P17" s="39" t="s">
        <v>107789</v>
      </c>
      <c r="Q17" s="16" t="s">
        <v>107809</v>
      </c>
      <c r="R17" s="15"/>
    </row>
    <row r="18" spans="1:18" s="12" customFormat="1" ht="39.950000000000003" customHeight="1" x14ac:dyDescent="0.2">
      <c r="A18" s="19" t="s">
        <v>107792</v>
      </c>
      <c r="B18" s="20" t="s">
        <v>107917</v>
      </c>
      <c r="C18" s="33" t="s">
        <v>217</v>
      </c>
      <c r="D18" s="39" t="s">
        <v>217</v>
      </c>
      <c r="E18" s="39" t="s">
        <v>107793</v>
      </c>
      <c r="F18" s="39" t="s">
        <v>217</v>
      </c>
      <c r="G18" s="39" t="s">
        <v>133</v>
      </c>
      <c r="H18" s="39" t="s">
        <v>211</v>
      </c>
      <c r="I18" s="17">
        <v>77338100</v>
      </c>
      <c r="J18" s="17">
        <v>54136670</v>
      </c>
      <c r="K18" s="39" t="s">
        <v>211</v>
      </c>
      <c r="L18" s="43" t="s">
        <v>211</v>
      </c>
      <c r="M18" s="16" t="s">
        <v>107788</v>
      </c>
      <c r="N18" s="39" t="s">
        <v>959</v>
      </c>
      <c r="O18" s="16" t="s">
        <v>107808</v>
      </c>
      <c r="P18" s="39" t="s">
        <v>107789</v>
      </c>
      <c r="Q18" s="16" t="s">
        <v>107809</v>
      </c>
      <c r="R18" s="15"/>
    </row>
    <row r="19" spans="1:18" s="12" customFormat="1" ht="39.950000000000003" customHeight="1" x14ac:dyDescent="0.2">
      <c r="A19" s="19" t="s">
        <v>107792</v>
      </c>
      <c r="B19" s="20" t="s">
        <v>107918</v>
      </c>
      <c r="C19" s="33" t="s">
        <v>217</v>
      </c>
      <c r="D19" s="39" t="s">
        <v>217</v>
      </c>
      <c r="E19" s="39" t="s">
        <v>107791</v>
      </c>
      <c r="F19" s="39" t="s">
        <v>217</v>
      </c>
      <c r="G19" s="39" t="s">
        <v>133</v>
      </c>
      <c r="H19" s="39" t="s">
        <v>211</v>
      </c>
      <c r="I19" s="17">
        <v>52536000</v>
      </c>
      <c r="J19" s="17">
        <v>38208000</v>
      </c>
      <c r="K19" s="39" t="s">
        <v>211</v>
      </c>
      <c r="L19" s="43" t="s">
        <v>211</v>
      </c>
      <c r="M19" s="16" t="s">
        <v>107788</v>
      </c>
      <c r="N19" s="39" t="s">
        <v>959</v>
      </c>
      <c r="O19" s="16" t="s">
        <v>107808</v>
      </c>
      <c r="P19" s="39" t="s">
        <v>107789</v>
      </c>
      <c r="Q19" s="16" t="s">
        <v>107809</v>
      </c>
      <c r="R19" s="15"/>
    </row>
    <row r="20" spans="1:18" s="12" customFormat="1" ht="39.950000000000003" customHeight="1" x14ac:dyDescent="0.2">
      <c r="A20" s="19" t="s">
        <v>107792</v>
      </c>
      <c r="B20" s="20" t="s">
        <v>107919</v>
      </c>
      <c r="C20" s="33" t="s">
        <v>217</v>
      </c>
      <c r="D20" s="39" t="s">
        <v>217</v>
      </c>
      <c r="E20" s="39" t="s">
        <v>107793</v>
      </c>
      <c r="F20" s="39" t="s">
        <v>217</v>
      </c>
      <c r="G20" s="39" t="s">
        <v>133</v>
      </c>
      <c r="H20" s="39" t="s">
        <v>211</v>
      </c>
      <c r="I20" s="17">
        <v>41120000</v>
      </c>
      <c r="J20" s="17">
        <v>28784000</v>
      </c>
      <c r="K20" s="39" t="s">
        <v>211</v>
      </c>
      <c r="L20" s="43" t="s">
        <v>211</v>
      </c>
      <c r="M20" s="16" t="s">
        <v>107788</v>
      </c>
      <c r="N20" s="39" t="s">
        <v>959</v>
      </c>
      <c r="O20" s="16" t="s">
        <v>107808</v>
      </c>
      <c r="P20" s="39" t="s">
        <v>107789</v>
      </c>
      <c r="Q20" s="16" t="s">
        <v>107809</v>
      </c>
    </row>
    <row r="21" spans="1:18" s="12" customFormat="1" ht="39.950000000000003" customHeight="1" x14ac:dyDescent="0.2">
      <c r="A21" s="19" t="s">
        <v>107792</v>
      </c>
      <c r="B21" s="20" t="s">
        <v>107920</v>
      </c>
      <c r="C21" s="33" t="s">
        <v>217</v>
      </c>
      <c r="D21" s="39" t="s">
        <v>217</v>
      </c>
      <c r="E21" s="39" t="s">
        <v>107794</v>
      </c>
      <c r="F21" s="39" t="s">
        <v>217</v>
      </c>
      <c r="G21" s="39" t="s">
        <v>133</v>
      </c>
      <c r="H21" s="39" t="s">
        <v>211</v>
      </c>
      <c r="I21" s="17">
        <v>28647000</v>
      </c>
      <c r="J21" s="17">
        <v>19098000</v>
      </c>
      <c r="K21" s="39" t="s">
        <v>211</v>
      </c>
      <c r="L21" s="43" t="s">
        <v>211</v>
      </c>
      <c r="M21" s="16" t="s">
        <v>107788</v>
      </c>
      <c r="N21" s="39" t="s">
        <v>959</v>
      </c>
      <c r="O21" s="16" t="s">
        <v>107808</v>
      </c>
      <c r="P21" s="39" t="s">
        <v>107789</v>
      </c>
      <c r="Q21" s="16" t="s">
        <v>107809</v>
      </c>
    </row>
    <row r="22" spans="1:18" s="12" customFormat="1" ht="39.950000000000003" customHeight="1" x14ac:dyDescent="0.2">
      <c r="A22" s="19" t="s">
        <v>107792</v>
      </c>
      <c r="B22" s="20" t="s">
        <v>107934</v>
      </c>
      <c r="C22" s="33" t="s">
        <v>217</v>
      </c>
      <c r="D22" s="39" t="s">
        <v>217</v>
      </c>
      <c r="E22" s="39" t="s">
        <v>107793</v>
      </c>
      <c r="F22" s="39" t="s">
        <v>217</v>
      </c>
      <c r="G22" s="39" t="s">
        <v>133</v>
      </c>
      <c r="H22" s="39" t="s">
        <v>211</v>
      </c>
      <c r="I22" s="17">
        <v>38460000</v>
      </c>
      <c r="J22" s="17">
        <v>26922000</v>
      </c>
      <c r="K22" s="39" t="s">
        <v>211</v>
      </c>
      <c r="L22" s="43" t="s">
        <v>211</v>
      </c>
      <c r="M22" s="16" t="s">
        <v>107788</v>
      </c>
      <c r="N22" s="39" t="s">
        <v>959</v>
      </c>
      <c r="O22" s="16" t="s">
        <v>107808</v>
      </c>
      <c r="P22" s="39" t="s">
        <v>107789</v>
      </c>
      <c r="Q22" s="16" t="s">
        <v>107809</v>
      </c>
    </row>
    <row r="23" spans="1:18" s="9" customFormat="1" ht="39.950000000000003" customHeight="1" x14ac:dyDescent="0.2">
      <c r="A23" s="19" t="s">
        <v>107792</v>
      </c>
      <c r="B23" s="20" t="s">
        <v>107921</v>
      </c>
      <c r="C23" s="33" t="s">
        <v>217</v>
      </c>
      <c r="D23" s="39" t="s">
        <v>217</v>
      </c>
      <c r="E23" s="39" t="s">
        <v>107794</v>
      </c>
      <c r="F23" s="39" t="s">
        <v>217</v>
      </c>
      <c r="G23" s="39" t="s">
        <v>133</v>
      </c>
      <c r="H23" s="39" t="s">
        <v>211</v>
      </c>
      <c r="I23" s="17">
        <v>34614000</v>
      </c>
      <c r="J23" s="17">
        <v>23076000</v>
      </c>
      <c r="K23" s="39" t="s">
        <v>211</v>
      </c>
      <c r="L23" s="43" t="s">
        <v>211</v>
      </c>
      <c r="M23" s="16" t="s">
        <v>107788</v>
      </c>
      <c r="N23" s="39" t="s">
        <v>959</v>
      </c>
      <c r="O23" s="16" t="s">
        <v>107808</v>
      </c>
      <c r="P23" s="39" t="s">
        <v>107789</v>
      </c>
      <c r="Q23" s="16" t="s">
        <v>107809</v>
      </c>
    </row>
    <row r="24" spans="1:18" s="9" customFormat="1" ht="39.950000000000003" customHeight="1" x14ac:dyDescent="0.2">
      <c r="A24" s="19" t="s">
        <v>107792</v>
      </c>
      <c r="B24" s="20" t="s">
        <v>107922</v>
      </c>
      <c r="C24" s="33" t="s">
        <v>217</v>
      </c>
      <c r="D24" s="39" t="s">
        <v>217</v>
      </c>
      <c r="E24" s="39" t="s">
        <v>107793</v>
      </c>
      <c r="F24" s="39" t="s">
        <v>217</v>
      </c>
      <c r="G24" s="39" t="s">
        <v>133</v>
      </c>
      <c r="H24" s="39" t="s">
        <v>211</v>
      </c>
      <c r="I24" s="17">
        <v>13260000</v>
      </c>
      <c r="J24" s="17">
        <v>9282000</v>
      </c>
      <c r="K24" s="39" t="s">
        <v>211</v>
      </c>
      <c r="L24" s="43" t="s">
        <v>211</v>
      </c>
      <c r="M24" s="16" t="s">
        <v>107788</v>
      </c>
      <c r="N24" s="39" t="s">
        <v>959</v>
      </c>
      <c r="O24" s="16" t="s">
        <v>107808</v>
      </c>
      <c r="P24" s="39" t="s">
        <v>107789</v>
      </c>
      <c r="Q24" s="16" t="s">
        <v>107809</v>
      </c>
    </row>
    <row r="25" spans="1:18" s="9" customFormat="1" ht="39.950000000000003" customHeight="1" x14ac:dyDescent="0.2">
      <c r="A25" s="19" t="s">
        <v>107792</v>
      </c>
      <c r="B25" s="20" t="s">
        <v>107923</v>
      </c>
      <c r="C25" s="33" t="s">
        <v>217</v>
      </c>
      <c r="D25" s="39" t="s">
        <v>217</v>
      </c>
      <c r="E25" s="39" t="s">
        <v>107793</v>
      </c>
      <c r="F25" s="39" t="s">
        <v>217</v>
      </c>
      <c r="G25" s="39" t="s">
        <v>133</v>
      </c>
      <c r="H25" s="39" t="s">
        <v>211</v>
      </c>
      <c r="I25" s="17">
        <v>13260000</v>
      </c>
      <c r="J25" s="17">
        <v>9282000</v>
      </c>
      <c r="K25" s="39" t="s">
        <v>211</v>
      </c>
      <c r="L25" s="43" t="s">
        <v>211</v>
      </c>
      <c r="M25" s="16" t="s">
        <v>107788</v>
      </c>
      <c r="N25" s="39" t="s">
        <v>959</v>
      </c>
      <c r="O25" s="16" t="s">
        <v>107808</v>
      </c>
      <c r="P25" s="39" t="s">
        <v>107789</v>
      </c>
      <c r="Q25" s="16" t="s">
        <v>107809</v>
      </c>
    </row>
    <row r="26" spans="1:18" s="9" customFormat="1" ht="39.950000000000003" customHeight="1" x14ac:dyDescent="0.2">
      <c r="A26" s="19" t="s">
        <v>107790</v>
      </c>
      <c r="B26" s="20" t="s">
        <v>107924</v>
      </c>
      <c r="C26" s="33" t="s">
        <v>217</v>
      </c>
      <c r="D26" s="39" t="s">
        <v>217</v>
      </c>
      <c r="E26" s="39" t="s">
        <v>107793</v>
      </c>
      <c r="F26" s="39" t="s">
        <v>217</v>
      </c>
      <c r="G26" s="39" t="s">
        <v>133</v>
      </c>
      <c r="H26" s="39" t="s">
        <v>211</v>
      </c>
      <c r="I26" s="17">
        <v>31830000</v>
      </c>
      <c r="J26" s="17">
        <v>22281000</v>
      </c>
      <c r="K26" s="39" t="s">
        <v>211</v>
      </c>
      <c r="L26" s="43" t="s">
        <v>211</v>
      </c>
      <c r="M26" s="16" t="s">
        <v>107788</v>
      </c>
      <c r="N26" s="39" t="s">
        <v>959</v>
      </c>
      <c r="O26" s="16" t="s">
        <v>107808</v>
      </c>
      <c r="P26" s="39" t="s">
        <v>107789</v>
      </c>
      <c r="Q26" s="16" t="s">
        <v>107809</v>
      </c>
    </row>
    <row r="27" spans="1:18" s="9" customFormat="1" ht="39.950000000000003" customHeight="1" x14ac:dyDescent="0.2">
      <c r="A27" s="19" t="s">
        <v>107790</v>
      </c>
      <c r="B27" s="20" t="s">
        <v>107925</v>
      </c>
      <c r="C27" s="33" t="s">
        <v>217</v>
      </c>
      <c r="D27" s="39" t="s">
        <v>217</v>
      </c>
      <c r="E27" s="39" t="s">
        <v>107793</v>
      </c>
      <c r="F27" s="39" t="s">
        <v>217</v>
      </c>
      <c r="G27" s="39" t="s">
        <v>133</v>
      </c>
      <c r="H27" s="39" t="s">
        <v>211</v>
      </c>
      <c r="I27" s="17">
        <v>41120000</v>
      </c>
      <c r="J27" s="17">
        <v>28784000</v>
      </c>
      <c r="K27" s="39" t="s">
        <v>211</v>
      </c>
      <c r="L27" s="43" t="s">
        <v>211</v>
      </c>
      <c r="M27" s="16" t="s">
        <v>107788</v>
      </c>
      <c r="N27" s="39" t="s">
        <v>959</v>
      </c>
      <c r="O27" s="16" t="s">
        <v>107808</v>
      </c>
      <c r="P27" s="39" t="s">
        <v>107789</v>
      </c>
      <c r="Q27" s="16" t="s">
        <v>107809</v>
      </c>
    </row>
    <row r="28" spans="1:18" s="9" customFormat="1" ht="39.950000000000003" customHeight="1" x14ac:dyDescent="0.2">
      <c r="A28" s="19" t="s">
        <v>107790</v>
      </c>
      <c r="B28" s="20" t="s">
        <v>107925</v>
      </c>
      <c r="C28" s="33" t="s">
        <v>217</v>
      </c>
      <c r="D28" s="39" t="s">
        <v>217</v>
      </c>
      <c r="E28" s="39" t="s">
        <v>107926</v>
      </c>
      <c r="F28" s="39" t="s">
        <v>217</v>
      </c>
      <c r="G28" s="39" t="s">
        <v>133</v>
      </c>
      <c r="H28" s="39" t="s">
        <v>211</v>
      </c>
      <c r="I28" s="17">
        <v>25865000</v>
      </c>
      <c r="J28" s="17">
        <v>25865000</v>
      </c>
      <c r="K28" s="39" t="s">
        <v>211</v>
      </c>
      <c r="L28" s="43" t="s">
        <v>211</v>
      </c>
      <c r="M28" s="16" t="s">
        <v>107788</v>
      </c>
      <c r="N28" s="39" t="s">
        <v>959</v>
      </c>
      <c r="O28" s="16" t="s">
        <v>107808</v>
      </c>
      <c r="P28" s="39" t="s">
        <v>107789</v>
      </c>
      <c r="Q28" s="16" t="s">
        <v>107809</v>
      </c>
    </row>
    <row r="29" spans="1:18" s="9" customFormat="1" ht="39.950000000000003" customHeight="1" x14ac:dyDescent="0.2">
      <c r="A29" s="19" t="s">
        <v>107792</v>
      </c>
      <c r="B29" s="20" t="s">
        <v>107913</v>
      </c>
      <c r="C29" s="33" t="s">
        <v>217</v>
      </c>
      <c r="D29" s="39" t="s">
        <v>217</v>
      </c>
      <c r="E29" s="39" t="s">
        <v>107791</v>
      </c>
      <c r="F29" s="39" t="s">
        <v>217</v>
      </c>
      <c r="G29" s="39" t="s">
        <v>133</v>
      </c>
      <c r="H29" s="39" t="s">
        <v>211</v>
      </c>
      <c r="I29" s="17">
        <v>22825000</v>
      </c>
      <c r="J29" s="17">
        <v>22825000</v>
      </c>
      <c r="K29" s="39" t="s">
        <v>211</v>
      </c>
      <c r="L29" s="43" t="s">
        <v>211</v>
      </c>
      <c r="M29" s="16" t="s">
        <v>107788</v>
      </c>
      <c r="N29" s="39" t="s">
        <v>959</v>
      </c>
      <c r="O29" s="16" t="s">
        <v>107808</v>
      </c>
      <c r="P29" s="39" t="s">
        <v>107789</v>
      </c>
      <c r="Q29" s="16" t="s">
        <v>107809</v>
      </c>
    </row>
    <row r="30" spans="1:18" s="9" customFormat="1" ht="39.950000000000003" customHeight="1" x14ac:dyDescent="0.2">
      <c r="A30" s="19" t="s">
        <v>107792</v>
      </c>
      <c r="B30" s="20" t="s">
        <v>107913</v>
      </c>
      <c r="C30" s="33" t="s">
        <v>217</v>
      </c>
      <c r="D30" s="39" t="s">
        <v>217</v>
      </c>
      <c r="E30" s="39" t="s">
        <v>107791</v>
      </c>
      <c r="F30" s="39" t="s">
        <v>217</v>
      </c>
      <c r="G30" s="39" t="s">
        <v>133</v>
      </c>
      <c r="H30" s="39" t="s">
        <v>211</v>
      </c>
      <c r="I30" s="17">
        <v>22825000</v>
      </c>
      <c r="J30" s="17">
        <v>22825000</v>
      </c>
      <c r="K30" s="39" t="s">
        <v>211</v>
      </c>
      <c r="L30" s="43" t="s">
        <v>211</v>
      </c>
      <c r="M30" s="16" t="s">
        <v>107788</v>
      </c>
      <c r="N30" s="39" t="s">
        <v>959</v>
      </c>
      <c r="O30" s="16" t="s">
        <v>107808</v>
      </c>
      <c r="P30" s="39" t="s">
        <v>107789</v>
      </c>
      <c r="Q30" s="16" t="s">
        <v>107809</v>
      </c>
    </row>
    <row r="31" spans="1:18" s="22" customFormat="1" ht="39.950000000000003" customHeight="1" x14ac:dyDescent="0.2">
      <c r="A31" s="19" t="s">
        <v>107792</v>
      </c>
      <c r="B31" s="20" t="s">
        <v>107913</v>
      </c>
      <c r="C31" s="33" t="s">
        <v>217</v>
      </c>
      <c r="D31" s="33" t="s">
        <v>217</v>
      </c>
      <c r="E31" s="33" t="s">
        <v>107791</v>
      </c>
      <c r="F31" s="33" t="s">
        <v>217</v>
      </c>
      <c r="G31" s="33" t="s">
        <v>133</v>
      </c>
      <c r="H31" s="33" t="s">
        <v>211</v>
      </c>
      <c r="I31" s="21">
        <v>22825000</v>
      </c>
      <c r="J31" s="21">
        <v>22825000</v>
      </c>
      <c r="K31" s="33" t="s">
        <v>211</v>
      </c>
      <c r="L31" s="44" t="s">
        <v>211</v>
      </c>
      <c r="M31" s="19" t="s">
        <v>107788</v>
      </c>
      <c r="N31" s="33" t="s">
        <v>959</v>
      </c>
      <c r="O31" s="16" t="s">
        <v>107808</v>
      </c>
      <c r="P31" s="39" t="s">
        <v>107789</v>
      </c>
      <c r="Q31" s="16" t="s">
        <v>107809</v>
      </c>
    </row>
    <row r="32" spans="1:18" s="22" customFormat="1" ht="39.950000000000003" customHeight="1" x14ac:dyDescent="0.2">
      <c r="A32" s="19" t="s">
        <v>107792</v>
      </c>
      <c r="B32" s="23" t="s">
        <v>107942</v>
      </c>
      <c r="C32" s="33" t="s">
        <v>217</v>
      </c>
      <c r="D32" s="33" t="s">
        <v>217</v>
      </c>
      <c r="E32" s="33" t="s">
        <v>107796</v>
      </c>
      <c r="F32" s="33"/>
      <c r="G32" s="33" t="s">
        <v>133</v>
      </c>
      <c r="H32" s="33" t="s">
        <v>211</v>
      </c>
      <c r="I32" s="21">
        <v>6795072</v>
      </c>
      <c r="J32" s="21">
        <v>6795072</v>
      </c>
      <c r="K32" s="33"/>
      <c r="L32" s="44" t="s">
        <v>211</v>
      </c>
      <c r="M32" s="19" t="s">
        <v>107788</v>
      </c>
      <c r="N32" s="33" t="s">
        <v>959</v>
      </c>
      <c r="O32" s="16" t="s">
        <v>107808</v>
      </c>
      <c r="P32" s="39" t="s">
        <v>107789</v>
      </c>
      <c r="Q32" s="16" t="s">
        <v>107809</v>
      </c>
    </row>
    <row r="33" spans="1:17" s="9" customFormat="1" ht="39.950000000000003" customHeight="1" x14ac:dyDescent="0.2">
      <c r="A33" s="19" t="s">
        <v>107790</v>
      </c>
      <c r="B33" s="20" t="s">
        <v>107893</v>
      </c>
      <c r="C33" s="34" t="s">
        <v>217</v>
      </c>
      <c r="D33" s="35" t="s">
        <v>217</v>
      </c>
      <c r="E33" s="35" t="s">
        <v>107791</v>
      </c>
      <c r="F33" s="35" t="s">
        <v>217</v>
      </c>
      <c r="G33" s="35" t="s">
        <v>133</v>
      </c>
      <c r="H33" s="35" t="s">
        <v>211</v>
      </c>
      <c r="I33" s="8">
        <v>34584000</v>
      </c>
      <c r="J33" s="8">
        <v>34584000</v>
      </c>
      <c r="K33" s="35" t="s">
        <v>211</v>
      </c>
      <c r="L33" s="45" t="s">
        <v>211</v>
      </c>
      <c r="M33" s="7" t="s">
        <v>107788</v>
      </c>
      <c r="N33" s="35" t="s">
        <v>959</v>
      </c>
      <c r="O33" s="7" t="s">
        <v>107797</v>
      </c>
      <c r="P33" s="35" t="s">
        <v>107798</v>
      </c>
      <c r="Q33" s="7" t="s">
        <v>107799</v>
      </c>
    </row>
    <row r="34" spans="1:17" s="9" customFormat="1" ht="39.950000000000003" customHeight="1" x14ac:dyDescent="0.2">
      <c r="A34" s="19" t="s">
        <v>107790</v>
      </c>
      <c r="B34" s="20" t="s">
        <v>107894</v>
      </c>
      <c r="C34" s="34" t="s">
        <v>217</v>
      </c>
      <c r="D34" s="35" t="s">
        <v>217</v>
      </c>
      <c r="E34" s="35" t="s">
        <v>107791</v>
      </c>
      <c r="F34" s="35" t="s">
        <v>217</v>
      </c>
      <c r="G34" s="35" t="s">
        <v>133</v>
      </c>
      <c r="H34" s="35" t="s">
        <v>211</v>
      </c>
      <c r="I34" s="8">
        <v>34584000</v>
      </c>
      <c r="J34" s="8">
        <v>34584000</v>
      </c>
      <c r="K34" s="35" t="s">
        <v>211</v>
      </c>
      <c r="L34" s="45" t="s">
        <v>211</v>
      </c>
      <c r="M34" s="7" t="s">
        <v>107788</v>
      </c>
      <c r="N34" s="35" t="s">
        <v>959</v>
      </c>
      <c r="O34" s="7" t="s">
        <v>107797</v>
      </c>
      <c r="P34" s="35" t="s">
        <v>107798</v>
      </c>
      <c r="Q34" s="7" t="s">
        <v>107799</v>
      </c>
    </row>
    <row r="35" spans="1:17" s="9" customFormat="1" ht="39.950000000000003" customHeight="1" x14ac:dyDescent="0.2">
      <c r="A35" s="16" t="s">
        <v>107790</v>
      </c>
      <c r="B35" s="18" t="s">
        <v>107895</v>
      </c>
      <c r="C35" s="35" t="s">
        <v>217</v>
      </c>
      <c r="D35" s="35" t="s">
        <v>217</v>
      </c>
      <c r="E35" s="35" t="s">
        <v>107791</v>
      </c>
      <c r="F35" s="35" t="s">
        <v>217</v>
      </c>
      <c r="G35" s="35" t="s">
        <v>133</v>
      </c>
      <c r="H35" s="35" t="s">
        <v>211</v>
      </c>
      <c r="I35" s="8">
        <v>30206000</v>
      </c>
      <c r="J35" s="8">
        <v>30206000</v>
      </c>
      <c r="K35" s="35" t="s">
        <v>211</v>
      </c>
      <c r="L35" s="45" t="s">
        <v>211</v>
      </c>
      <c r="M35" s="7" t="s">
        <v>107788</v>
      </c>
      <c r="N35" s="35" t="s">
        <v>959</v>
      </c>
      <c r="O35" s="7" t="s">
        <v>107797</v>
      </c>
      <c r="P35" s="35" t="s">
        <v>107798</v>
      </c>
      <c r="Q35" s="7" t="s">
        <v>107799</v>
      </c>
    </row>
    <row r="36" spans="1:17" s="9" customFormat="1" ht="39.950000000000003" customHeight="1" x14ac:dyDescent="0.2">
      <c r="A36" s="16" t="s">
        <v>107792</v>
      </c>
      <c r="B36" s="18" t="s">
        <v>107896</v>
      </c>
      <c r="C36" s="36" t="s">
        <v>217</v>
      </c>
      <c r="D36" s="36" t="s">
        <v>217</v>
      </c>
      <c r="E36" s="36" t="s">
        <v>107796</v>
      </c>
      <c r="F36" s="36" t="s">
        <v>217</v>
      </c>
      <c r="G36" s="36" t="s">
        <v>133</v>
      </c>
      <c r="H36" s="36" t="s">
        <v>211</v>
      </c>
      <c r="I36" s="11">
        <v>20772258</v>
      </c>
      <c r="J36" s="11">
        <v>20772258</v>
      </c>
      <c r="K36" s="36" t="s">
        <v>211</v>
      </c>
      <c r="L36" s="46" t="s">
        <v>211</v>
      </c>
      <c r="M36" s="10" t="s">
        <v>107788</v>
      </c>
      <c r="N36" s="36" t="s">
        <v>959</v>
      </c>
      <c r="O36" s="10" t="s">
        <v>107797</v>
      </c>
      <c r="P36" s="36" t="s">
        <v>107798</v>
      </c>
      <c r="Q36" s="10" t="s">
        <v>107799</v>
      </c>
    </row>
    <row r="37" spans="1:17" s="9" customFormat="1" ht="39.950000000000003" customHeight="1" x14ac:dyDescent="0.2">
      <c r="A37" s="16" t="s">
        <v>107792</v>
      </c>
      <c r="B37" s="18" t="s">
        <v>107897</v>
      </c>
      <c r="C37" s="36" t="s">
        <v>217</v>
      </c>
      <c r="D37" s="36" t="s">
        <v>217</v>
      </c>
      <c r="E37" s="36" t="s">
        <v>107796</v>
      </c>
      <c r="F37" s="36" t="s">
        <v>217</v>
      </c>
      <c r="G37" s="36" t="s">
        <v>133</v>
      </c>
      <c r="H37" s="36" t="s">
        <v>211</v>
      </c>
      <c r="I37" s="11">
        <v>38953694</v>
      </c>
      <c r="J37" s="11">
        <v>38953694</v>
      </c>
      <c r="K37" s="36" t="s">
        <v>211</v>
      </c>
      <c r="L37" s="46" t="s">
        <v>211</v>
      </c>
      <c r="M37" s="10" t="s">
        <v>107788</v>
      </c>
      <c r="N37" s="36" t="s">
        <v>959</v>
      </c>
      <c r="O37" s="10" t="s">
        <v>107797</v>
      </c>
      <c r="P37" s="36" t="s">
        <v>107798</v>
      </c>
      <c r="Q37" s="10" t="s">
        <v>107799</v>
      </c>
    </row>
    <row r="38" spans="1:17" s="9" customFormat="1" ht="39.950000000000003" customHeight="1" x14ac:dyDescent="0.2">
      <c r="A38" s="16" t="s">
        <v>107792</v>
      </c>
      <c r="B38" s="18" t="s">
        <v>107898</v>
      </c>
      <c r="C38" s="36" t="s">
        <v>107795</v>
      </c>
      <c r="D38" s="36" t="s">
        <v>107795</v>
      </c>
      <c r="E38" s="36" t="s">
        <v>107793</v>
      </c>
      <c r="F38" s="40">
        <v>1</v>
      </c>
      <c r="G38" s="36" t="s">
        <v>133</v>
      </c>
      <c r="H38" s="36" t="s">
        <v>211</v>
      </c>
      <c r="I38" s="11">
        <v>38629224</v>
      </c>
      <c r="J38" s="11">
        <v>38629224</v>
      </c>
      <c r="K38" s="36" t="s">
        <v>211</v>
      </c>
      <c r="L38" s="46" t="s">
        <v>211</v>
      </c>
      <c r="M38" s="10" t="s">
        <v>107788</v>
      </c>
      <c r="N38" s="36" t="s">
        <v>959</v>
      </c>
      <c r="O38" s="10" t="s">
        <v>107797</v>
      </c>
      <c r="P38" s="36" t="s">
        <v>107798</v>
      </c>
      <c r="Q38" s="10" t="s">
        <v>107799</v>
      </c>
    </row>
    <row r="39" spans="1:17" s="9" customFormat="1" ht="39.950000000000003" customHeight="1" x14ac:dyDescent="0.2">
      <c r="A39" s="16" t="s">
        <v>107792</v>
      </c>
      <c r="B39" s="18" t="s">
        <v>107899</v>
      </c>
      <c r="C39" s="36" t="s">
        <v>107795</v>
      </c>
      <c r="D39" s="36" t="s">
        <v>107795</v>
      </c>
      <c r="E39" s="36" t="s">
        <v>107793</v>
      </c>
      <c r="F39" s="36" t="s">
        <v>217</v>
      </c>
      <c r="G39" s="36" t="s">
        <v>133</v>
      </c>
      <c r="H39" s="36" t="s">
        <v>211</v>
      </c>
      <c r="I39" s="11">
        <v>59952636</v>
      </c>
      <c r="J39" s="11">
        <v>59952636</v>
      </c>
      <c r="K39" s="36" t="s">
        <v>211</v>
      </c>
      <c r="L39" s="46" t="s">
        <v>211</v>
      </c>
      <c r="M39" s="10" t="s">
        <v>107788</v>
      </c>
      <c r="N39" s="36" t="s">
        <v>959</v>
      </c>
      <c r="O39" s="10" t="s">
        <v>107797</v>
      </c>
      <c r="P39" s="36" t="s">
        <v>107798</v>
      </c>
      <c r="Q39" s="10" t="s">
        <v>107799</v>
      </c>
    </row>
    <row r="40" spans="1:17" s="9" customFormat="1" ht="39.950000000000003" customHeight="1" x14ac:dyDescent="0.2">
      <c r="A40" s="16" t="s">
        <v>107792</v>
      </c>
      <c r="B40" s="18" t="s">
        <v>107900</v>
      </c>
      <c r="C40" s="36" t="s">
        <v>217</v>
      </c>
      <c r="D40" s="36" t="s">
        <v>217</v>
      </c>
      <c r="E40" s="36" t="s">
        <v>107793</v>
      </c>
      <c r="F40" s="36" t="s">
        <v>217</v>
      </c>
      <c r="G40" s="36" t="s">
        <v>133</v>
      </c>
      <c r="H40" s="36" t="s">
        <v>211</v>
      </c>
      <c r="I40" s="11">
        <v>31957320</v>
      </c>
      <c r="J40" s="11">
        <v>31957320</v>
      </c>
      <c r="K40" s="36" t="s">
        <v>211</v>
      </c>
      <c r="L40" s="46" t="s">
        <v>211</v>
      </c>
      <c r="M40" s="10" t="s">
        <v>107788</v>
      </c>
      <c r="N40" s="36" t="s">
        <v>959</v>
      </c>
      <c r="O40" s="10" t="s">
        <v>107797</v>
      </c>
      <c r="P40" s="36" t="s">
        <v>107798</v>
      </c>
      <c r="Q40" s="10" t="s">
        <v>107799</v>
      </c>
    </row>
    <row r="41" spans="1:17" s="9" customFormat="1" ht="39.950000000000003" customHeight="1" x14ac:dyDescent="0.2">
      <c r="A41" s="16" t="s">
        <v>107792</v>
      </c>
      <c r="B41" s="18" t="s">
        <v>107933</v>
      </c>
      <c r="C41" s="36" t="s">
        <v>217</v>
      </c>
      <c r="D41" s="36" t="s">
        <v>217</v>
      </c>
      <c r="E41" s="36" t="s">
        <v>107793</v>
      </c>
      <c r="F41" s="36" t="s">
        <v>217</v>
      </c>
      <c r="G41" s="36" t="s">
        <v>133</v>
      </c>
      <c r="H41" s="36" t="s">
        <v>211</v>
      </c>
      <c r="I41" s="11">
        <v>47951040</v>
      </c>
      <c r="J41" s="11">
        <v>47951040</v>
      </c>
      <c r="K41" s="36" t="s">
        <v>211</v>
      </c>
      <c r="L41" s="46" t="s">
        <v>211</v>
      </c>
      <c r="M41" s="10" t="s">
        <v>107788</v>
      </c>
      <c r="N41" s="36" t="s">
        <v>959</v>
      </c>
      <c r="O41" s="10" t="s">
        <v>107797</v>
      </c>
      <c r="P41" s="36" t="s">
        <v>107798</v>
      </c>
      <c r="Q41" s="10" t="s">
        <v>107799</v>
      </c>
    </row>
    <row r="42" spans="1:17" s="9" customFormat="1" ht="39.950000000000003" customHeight="1" x14ac:dyDescent="0.2">
      <c r="A42" s="16" t="s">
        <v>103621</v>
      </c>
      <c r="B42" s="18" t="s">
        <v>107901</v>
      </c>
      <c r="C42" s="36" t="s">
        <v>217</v>
      </c>
      <c r="D42" s="36" t="s">
        <v>217</v>
      </c>
      <c r="E42" s="36" t="s">
        <v>107793</v>
      </c>
      <c r="F42" s="36" t="s">
        <v>217</v>
      </c>
      <c r="G42" s="36" t="s">
        <v>133</v>
      </c>
      <c r="H42" s="36" t="s">
        <v>211</v>
      </c>
      <c r="I42" s="11">
        <v>31957320</v>
      </c>
      <c r="J42" s="11">
        <v>31957320</v>
      </c>
      <c r="K42" s="36" t="s">
        <v>211</v>
      </c>
      <c r="L42" s="46" t="s">
        <v>211</v>
      </c>
      <c r="M42" s="10" t="s">
        <v>107788</v>
      </c>
      <c r="N42" s="36" t="s">
        <v>959</v>
      </c>
      <c r="O42" s="10" t="s">
        <v>107797</v>
      </c>
      <c r="P42" s="36" t="s">
        <v>107798</v>
      </c>
      <c r="Q42" s="10" t="s">
        <v>107799</v>
      </c>
    </row>
    <row r="43" spans="1:17" s="9" customFormat="1" ht="39.950000000000003" customHeight="1" x14ac:dyDescent="0.2">
      <c r="A43" s="16" t="s">
        <v>107792</v>
      </c>
      <c r="B43" s="18" t="s">
        <v>107902</v>
      </c>
      <c r="C43" s="36" t="s">
        <v>107795</v>
      </c>
      <c r="D43" s="36" t="s">
        <v>107795</v>
      </c>
      <c r="E43" s="36" t="s">
        <v>107793</v>
      </c>
      <c r="F43" s="36" t="s">
        <v>217</v>
      </c>
      <c r="G43" s="36" t="s">
        <v>133</v>
      </c>
      <c r="H43" s="36" t="s">
        <v>211</v>
      </c>
      <c r="I43" s="11">
        <v>41284480</v>
      </c>
      <c r="J43" s="11">
        <v>41284480</v>
      </c>
      <c r="K43" s="36" t="s">
        <v>211</v>
      </c>
      <c r="L43" s="46" t="s">
        <v>211</v>
      </c>
      <c r="M43" s="10" t="s">
        <v>107788</v>
      </c>
      <c r="N43" s="36" t="s">
        <v>959</v>
      </c>
      <c r="O43" s="10" t="s">
        <v>107797</v>
      </c>
      <c r="P43" s="36" t="s">
        <v>107798</v>
      </c>
      <c r="Q43" s="10" t="s">
        <v>107799</v>
      </c>
    </row>
    <row r="44" spans="1:17" s="9" customFormat="1" ht="39.950000000000003" customHeight="1" x14ac:dyDescent="0.2">
      <c r="A44" s="16" t="s">
        <v>107792</v>
      </c>
      <c r="B44" s="18" t="s">
        <v>107903</v>
      </c>
      <c r="C44" s="36" t="s">
        <v>217</v>
      </c>
      <c r="D44" s="36" t="s">
        <v>217</v>
      </c>
      <c r="E44" s="36" t="s">
        <v>107793</v>
      </c>
      <c r="F44" s="36" t="s">
        <v>217</v>
      </c>
      <c r="G44" s="36" t="s">
        <v>133</v>
      </c>
      <c r="H44" s="36" t="s">
        <v>211</v>
      </c>
      <c r="I44" s="11">
        <v>41284480</v>
      </c>
      <c r="J44" s="11">
        <v>41284480</v>
      </c>
      <c r="K44" s="36" t="s">
        <v>211</v>
      </c>
      <c r="L44" s="46" t="s">
        <v>211</v>
      </c>
      <c r="M44" s="10" t="s">
        <v>107788</v>
      </c>
      <c r="N44" s="36" t="s">
        <v>959</v>
      </c>
      <c r="O44" s="10" t="s">
        <v>107797</v>
      </c>
      <c r="P44" s="36" t="s">
        <v>107798</v>
      </c>
      <c r="Q44" s="10" t="s">
        <v>107799</v>
      </c>
    </row>
    <row r="45" spans="1:17" s="9" customFormat="1" ht="39.950000000000003" customHeight="1" x14ac:dyDescent="0.2">
      <c r="A45" s="16" t="s">
        <v>107792</v>
      </c>
      <c r="B45" s="18" t="s">
        <v>107904</v>
      </c>
      <c r="C45" s="36" t="s">
        <v>107795</v>
      </c>
      <c r="D45" s="36" t="s">
        <v>107795</v>
      </c>
      <c r="E45" s="36" t="s">
        <v>107793</v>
      </c>
      <c r="F45" s="36" t="s">
        <v>217</v>
      </c>
      <c r="G45" s="36" t="s">
        <v>133</v>
      </c>
      <c r="H45" s="36" t="s">
        <v>211</v>
      </c>
      <c r="I45" s="11">
        <v>13313040</v>
      </c>
      <c r="J45" s="11">
        <v>13313040</v>
      </c>
      <c r="K45" s="36" t="s">
        <v>211</v>
      </c>
      <c r="L45" s="46" t="s">
        <v>211</v>
      </c>
      <c r="M45" s="10" t="s">
        <v>107788</v>
      </c>
      <c r="N45" s="36" t="s">
        <v>959</v>
      </c>
      <c r="O45" s="10" t="s">
        <v>107797</v>
      </c>
      <c r="P45" s="36" t="s">
        <v>107798</v>
      </c>
      <c r="Q45" s="10" t="s">
        <v>107799</v>
      </c>
    </row>
    <row r="46" spans="1:17" s="9" customFormat="1" ht="39.950000000000003" customHeight="1" x14ac:dyDescent="0.2">
      <c r="A46" s="16" t="s">
        <v>107792</v>
      </c>
      <c r="B46" s="18" t="s">
        <v>107905</v>
      </c>
      <c r="C46" s="36" t="s">
        <v>217</v>
      </c>
      <c r="D46" s="36" t="s">
        <v>217</v>
      </c>
      <c r="E46" s="36" t="s">
        <v>107796</v>
      </c>
      <c r="F46" s="36" t="s">
        <v>217</v>
      </c>
      <c r="G46" s="36" t="s">
        <v>133</v>
      </c>
      <c r="H46" s="36" t="s">
        <v>211</v>
      </c>
      <c r="I46" s="11">
        <v>10345920</v>
      </c>
      <c r="J46" s="11">
        <v>10345920</v>
      </c>
      <c r="K46" s="36" t="s">
        <v>211</v>
      </c>
      <c r="L46" s="46" t="s">
        <v>211</v>
      </c>
      <c r="M46" s="10" t="s">
        <v>107788</v>
      </c>
      <c r="N46" s="36" t="s">
        <v>959</v>
      </c>
      <c r="O46" s="10" t="s">
        <v>107797</v>
      </c>
      <c r="P46" s="36" t="s">
        <v>107798</v>
      </c>
      <c r="Q46" s="10" t="s">
        <v>107799</v>
      </c>
    </row>
    <row r="47" spans="1:17" s="9" customFormat="1" ht="39.950000000000003" customHeight="1" x14ac:dyDescent="0.2">
      <c r="A47" s="16" t="s">
        <v>107792</v>
      </c>
      <c r="B47" s="18" t="s">
        <v>107906</v>
      </c>
      <c r="C47" s="36" t="s">
        <v>217</v>
      </c>
      <c r="D47" s="36" t="s">
        <v>217</v>
      </c>
      <c r="E47" s="36" t="s">
        <v>107793</v>
      </c>
      <c r="F47" s="36" t="s">
        <v>217</v>
      </c>
      <c r="G47" s="36" t="s">
        <v>133</v>
      </c>
      <c r="H47" s="36" t="s">
        <v>211</v>
      </c>
      <c r="I47" s="11">
        <v>17243200</v>
      </c>
      <c r="J47" s="11">
        <v>17243200</v>
      </c>
      <c r="K47" s="36" t="s">
        <v>211</v>
      </c>
      <c r="L47" s="46" t="s">
        <v>211</v>
      </c>
      <c r="M47" s="10" t="s">
        <v>107788</v>
      </c>
      <c r="N47" s="36" t="s">
        <v>959</v>
      </c>
      <c r="O47" s="10" t="s">
        <v>107797</v>
      </c>
      <c r="P47" s="36" t="s">
        <v>107798</v>
      </c>
      <c r="Q47" s="10" t="s">
        <v>107799</v>
      </c>
    </row>
    <row r="48" spans="1:17" s="9" customFormat="1" ht="39.950000000000003" customHeight="1" x14ac:dyDescent="0.2">
      <c r="A48" s="16" t="s">
        <v>107792</v>
      </c>
      <c r="B48" s="18" t="s">
        <v>107929</v>
      </c>
      <c r="C48" s="36" t="s">
        <v>217</v>
      </c>
      <c r="D48" s="36" t="s">
        <v>217</v>
      </c>
      <c r="E48" s="36" t="s">
        <v>107794</v>
      </c>
      <c r="F48" s="36" t="s">
        <v>217</v>
      </c>
      <c r="G48" s="36" t="s">
        <v>133</v>
      </c>
      <c r="H48" s="36" t="s">
        <v>211</v>
      </c>
      <c r="I48" s="11">
        <v>18525000</v>
      </c>
      <c r="J48" s="11">
        <v>18525000</v>
      </c>
      <c r="K48" s="36" t="s">
        <v>211</v>
      </c>
      <c r="L48" s="46" t="s">
        <v>211</v>
      </c>
      <c r="M48" s="10" t="s">
        <v>107788</v>
      </c>
      <c r="N48" s="36" t="s">
        <v>959</v>
      </c>
      <c r="O48" s="10" t="s">
        <v>107797</v>
      </c>
      <c r="P48" s="36" t="s">
        <v>107798</v>
      </c>
      <c r="Q48" s="10" t="s">
        <v>107799</v>
      </c>
    </row>
    <row r="49" spans="1:17" s="9" customFormat="1" ht="39.950000000000003" customHeight="1" x14ac:dyDescent="0.2">
      <c r="A49" s="16" t="s">
        <v>107792</v>
      </c>
      <c r="B49" s="18" t="s">
        <v>107930</v>
      </c>
      <c r="C49" s="36" t="s">
        <v>217</v>
      </c>
      <c r="D49" s="36" t="s">
        <v>217</v>
      </c>
      <c r="E49" s="36" t="s">
        <v>107794</v>
      </c>
      <c r="F49" s="36" t="s">
        <v>217</v>
      </c>
      <c r="G49" s="36" t="s">
        <v>133</v>
      </c>
      <c r="H49" s="36" t="s">
        <v>211</v>
      </c>
      <c r="I49" s="11">
        <v>18525000</v>
      </c>
      <c r="J49" s="11">
        <v>18525000</v>
      </c>
      <c r="K49" s="36" t="s">
        <v>211</v>
      </c>
      <c r="L49" s="46" t="s">
        <v>211</v>
      </c>
      <c r="M49" s="10" t="s">
        <v>107788</v>
      </c>
      <c r="N49" s="36" t="s">
        <v>959</v>
      </c>
      <c r="O49" s="10" t="s">
        <v>107797</v>
      </c>
      <c r="P49" s="36" t="s">
        <v>107798</v>
      </c>
      <c r="Q49" s="10" t="s">
        <v>107799</v>
      </c>
    </row>
    <row r="50" spans="1:17" s="9" customFormat="1" ht="39.950000000000003" customHeight="1" x14ac:dyDescent="0.2">
      <c r="A50" s="16" t="s">
        <v>103661</v>
      </c>
      <c r="B50" s="18" t="s">
        <v>107813</v>
      </c>
      <c r="C50" s="36">
        <v>1</v>
      </c>
      <c r="D50" s="36">
        <v>1</v>
      </c>
      <c r="E50" s="36">
        <v>10</v>
      </c>
      <c r="F50" s="36">
        <v>1</v>
      </c>
      <c r="G50" s="36" t="s">
        <v>133</v>
      </c>
      <c r="H50" s="36">
        <v>0</v>
      </c>
      <c r="I50" s="11">
        <v>25260480</v>
      </c>
      <c r="J50" s="11">
        <f>+I50</f>
        <v>25260480</v>
      </c>
      <c r="K50" s="36">
        <v>0</v>
      </c>
      <c r="L50" s="46">
        <v>0</v>
      </c>
      <c r="M50" s="10" t="s">
        <v>107788</v>
      </c>
      <c r="N50" s="36" t="s">
        <v>955</v>
      </c>
      <c r="O50" s="10" t="s">
        <v>107800</v>
      </c>
      <c r="P50" s="36">
        <v>3143454423</v>
      </c>
      <c r="Q50" s="10" t="s">
        <v>107801</v>
      </c>
    </row>
    <row r="51" spans="1:17" s="9" customFormat="1" ht="39.950000000000003" customHeight="1" x14ac:dyDescent="0.2">
      <c r="A51" s="16" t="s">
        <v>103661</v>
      </c>
      <c r="B51" s="18" t="s">
        <v>107814</v>
      </c>
      <c r="C51" s="36">
        <v>1</v>
      </c>
      <c r="D51" s="36">
        <v>1</v>
      </c>
      <c r="E51" s="36">
        <v>10</v>
      </c>
      <c r="F51" s="36">
        <v>1</v>
      </c>
      <c r="G51" s="36" t="s">
        <v>133</v>
      </c>
      <c r="H51" s="36">
        <v>0</v>
      </c>
      <c r="I51" s="11">
        <v>45232000</v>
      </c>
      <c r="J51" s="11">
        <f t="shared" ref="J51:J110" si="0">+I51</f>
        <v>45232000</v>
      </c>
      <c r="K51" s="36">
        <v>0</v>
      </c>
      <c r="L51" s="46">
        <v>0</v>
      </c>
      <c r="M51" s="10" t="s">
        <v>107788</v>
      </c>
      <c r="N51" s="36" t="s">
        <v>955</v>
      </c>
      <c r="O51" s="10" t="s">
        <v>107800</v>
      </c>
      <c r="P51" s="36">
        <v>3143454423</v>
      </c>
      <c r="Q51" s="10" t="s">
        <v>107801</v>
      </c>
    </row>
    <row r="52" spans="1:17" s="9" customFormat="1" ht="39.950000000000003" customHeight="1" x14ac:dyDescent="0.2">
      <c r="A52" s="16" t="s">
        <v>103661</v>
      </c>
      <c r="B52" s="18" t="s">
        <v>107815</v>
      </c>
      <c r="C52" s="36">
        <v>1</v>
      </c>
      <c r="D52" s="36">
        <v>1</v>
      </c>
      <c r="E52" s="36">
        <v>10</v>
      </c>
      <c r="F52" s="36">
        <v>1</v>
      </c>
      <c r="G52" s="36" t="s">
        <v>133</v>
      </c>
      <c r="H52" s="36">
        <v>0</v>
      </c>
      <c r="I52" s="11">
        <v>65249960</v>
      </c>
      <c r="J52" s="11">
        <f t="shared" si="0"/>
        <v>65249960</v>
      </c>
      <c r="K52" s="36">
        <v>0</v>
      </c>
      <c r="L52" s="46">
        <v>0</v>
      </c>
      <c r="M52" s="10" t="s">
        <v>107788</v>
      </c>
      <c r="N52" s="36" t="s">
        <v>955</v>
      </c>
      <c r="O52" s="10" t="s">
        <v>107800</v>
      </c>
      <c r="P52" s="36">
        <v>3143454423</v>
      </c>
      <c r="Q52" s="10" t="s">
        <v>107801</v>
      </c>
    </row>
    <row r="53" spans="1:17" s="9" customFormat="1" ht="39.950000000000003" customHeight="1" x14ac:dyDescent="0.2">
      <c r="A53" s="16" t="s">
        <v>103661</v>
      </c>
      <c r="B53" s="18" t="s">
        <v>107816</v>
      </c>
      <c r="C53" s="36">
        <v>1</v>
      </c>
      <c r="D53" s="36">
        <v>1</v>
      </c>
      <c r="E53" s="36">
        <v>10.35</v>
      </c>
      <c r="F53" s="36">
        <v>1</v>
      </c>
      <c r="G53" s="36" t="s">
        <v>133</v>
      </c>
      <c r="H53" s="36">
        <v>0</v>
      </c>
      <c r="I53" s="11">
        <v>31961738</v>
      </c>
      <c r="J53" s="11">
        <f t="shared" si="0"/>
        <v>31961738</v>
      </c>
      <c r="K53" s="36">
        <v>0</v>
      </c>
      <c r="L53" s="46">
        <v>0</v>
      </c>
      <c r="M53" s="10" t="s">
        <v>107788</v>
      </c>
      <c r="N53" s="36" t="s">
        <v>107817</v>
      </c>
      <c r="O53" s="10" t="s">
        <v>107800</v>
      </c>
      <c r="P53" s="36">
        <v>3143454423</v>
      </c>
      <c r="Q53" s="10" t="s">
        <v>107801</v>
      </c>
    </row>
    <row r="54" spans="1:17" s="9" customFormat="1" ht="39.950000000000003" customHeight="1" x14ac:dyDescent="0.2">
      <c r="A54" s="16" t="s">
        <v>103661</v>
      </c>
      <c r="B54" s="18" t="s">
        <v>107818</v>
      </c>
      <c r="C54" s="36">
        <v>1</v>
      </c>
      <c r="D54" s="36">
        <v>1</v>
      </c>
      <c r="E54" s="36">
        <v>11</v>
      </c>
      <c r="F54" s="36">
        <v>1</v>
      </c>
      <c r="G54" s="36" t="s">
        <v>133</v>
      </c>
      <c r="H54" s="36">
        <v>0</v>
      </c>
      <c r="I54" s="11">
        <v>23576932</v>
      </c>
      <c r="J54" s="11">
        <f t="shared" si="0"/>
        <v>23576932</v>
      </c>
      <c r="K54" s="36">
        <v>0</v>
      </c>
      <c r="L54" s="46">
        <v>0</v>
      </c>
      <c r="M54" s="10" t="s">
        <v>107788</v>
      </c>
      <c r="N54" s="36" t="s">
        <v>955</v>
      </c>
      <c r="O54" s="10" t="s">
        <v>107800</v>
      </c>
      <c r="P54" s="36">
        <v>3143454423</v>
      </c>
      <c r="Q54" s="10" t="s">
        <v>107801</v>
      </c>
    </row>
    <row r="55" spans="1:17" s="9" customFormat="1" ht="39.950000000000003" customHeight="1" x14ac:dyDescent="0.2">
      <c r="A55" s="10" t="s">
        <v>103661</v>
      </c>
      <c r="B55" s="28" t="s">
        <v>107819</v>
      </c>
      <c r="C55" s="36">
        <v>1</v>
      </c>
      <c r="D55" s="36">
        <v>1</v>
      </c>
      <c r="E55" s="36">
        <v>11</v>
      </c>
      <c r="F55" s="36">
        <v>1</v>
      </c>
      <c r="G55" s="36" t="s">
        <v>133</v>
      </c>
      <c r="H55" s="36">
        <v>0</v>
      </c>
      <c r="I55" s="11">
        <v>47943008</v>
      </c>
      <c r="J55" s="11">
        <f t="shared" si="0"/>
        <v>47943008</v>
      </c>
      <c r="K55" s="36">
        <v>0</v>
      </c>
      <c r="L55" s="46">
        <v>0</v>
      </c>
      <c r="M55" s="10" t="s">
        <v>107788</v>
      </c>
      <c r="N55" s="36" t="s">
        <v>955</v>
      </c>
      <c r="O55" s="10" t="s">
        <v>107800</v>
      </c>
      <c r="P55" s="36">
        <v>3143454423</v>
      </c>
      <c r="Q55" s="10" t="s">
        <v>107801</v>
      </c>
    </row>
    <row r="56" spans="1:17" s="9" customFormat="1" ht="39.950000000000003" customHeight="1" x14ac:dyDescent="0.2">
      <c r="A56" s="10" t="s">
        <v>103661</v>
      </c>
      <c r="B56" s="28" t="s">
        <v>107820</v>
      </c>
      <c r="C56" s="36">
        <v>1</v>
      </c>
      <c r="D56" s="36">
        <v>1</v>
      </c>
      <c r="E56" s="36">
        <v>11</v>
      </c>
      <c r="F56" s="36">
        <v>1</v>
      </c>
      <c r="G56" s="36" t="s">
        <v>133</v>
      </c>
      <c r="H56" s="36">
        <v>0</v>
      </c>
      <c r="I56" s="11">
        <f>3846000*10*1.004</f>
        <v>38613840</v>
      </c>
      <c r="J56" s="11">
        <f t="shared" si="0"/>
        <v>38613840</v>
      </c>
      <c r="K56" s="36">
        <v>0</v>
      </c>
      <c r="L56" s="46">
        <v>0</v>
      </c>
      <c r="M56" s="10" t="s">
        <v>107788</v>
      </c>
      <c r="N56" s="36" t="s">
        <v>955</v>
      </c>
      <c r="O56" s="10" t="s">
        <v>107800</v>
      </c>
      <c r="P56" s="36">
        <v>3143454423</v>
      </c>
      <c r="Q56" s="10" t="s">
        <v>107801</v>
      </c>
    </row>
    <row r="57" spans="1:17" s="9" customFormat="1" ht="39.950000000000003" customHeight="1" x14ac:dyDescent="0.2">
      <c r="A57" s="10" t="s">
        <v>103661</v>
      </c>
      <c r="B57" s="28" t="s">
        <v>107821</v>
      </c>
      <c r="C57" s="36">
        <v>1</v>
      </c>
      <c r="D57" s="36">
        <v>1</v>
      </c>
      <c r="E57" s="36">
        <v>1</v>
      </c>
      <c r="F57" s="36">
        <v>1</v>
      </c>
      <c r="G57" s="36" t="s">
        <v>133</v>
      </c>
      <c r="H57" s="36">
        <v>0</v>
      </c>
      <c r="I57" s="11">
        <v>815742</v>
      </c>
      <c r="J57" s="11">
        <f t="shared" si="0"/>
        <v>815742</v>
      </c>
      <c r="K57" s="36">
        <v>0</v>
      </c>
      <c r="L57" s="46">
        <v>0</v>
      </c>
      <c r="M57" s="10" t="s">
        <v>107788</v>
      </c>
      <c r="N57" s="36" t="s">
        <v>955</v>
      </c>
      <c r="O57" s="10" t="s">
        <v>107800</v>
      </c>
      <c r="P57" s="36">
        <v>3143454423</v>
      </c>
      <c r="Q57" s="10" t="s">
        <v>107801</v>
      </c>
    </row>
    <row r="58" spans="1:17" s="9" customFormat="1" ht="39.950000000000003" customHeight="1" x14ac:dyDescent="0.2">
      <c r="A58" s="10" t="s">
        <v>103661</v>
      </c>
      <c r="B58" s="28" t="s">
        <v>107822</v>
      </c>
      <c r="C58" s="36">
        <v>1</v>
      </c>
      <c r="D58" s="36">
        <v>1</v>
      </c>
      <c r="E58" s="36">
        <v>11</v>
      </c>
      <c r="F58" s="36">
        <v>1</v>
      </c>
      <c r="G58" s="36" t="s">
        <v>133</v>
      </c>
      <c r="H58" s="36">
        <v>0</v>
      </c>
      <c r="I58" s="11">
        <v>25300800</v>
      </c>
      <c r="J58" s="11">
        <f t="shared" si="0"/>
        <v>25300800</v>
      </c>
      <c r="K58" s="36">
        <v>0</v>
      </c>
      <c r="L58" s="46">
        <v>0</v>
      </c>
      <c r="M58" s="10" t="s">
        <v>107788</v>
      </c>
      <c r="N58" s="36" t="s">
        <v>955</v>
      </c>
      <c r="O58" s="10" t="s">
        <v>107800</v>
      </c>
      <c r="P58" s="36">
        <v>3143454423</v>
      </c>
      <c r="Q58" s="10" t="s">
        <v>107801</v>
      </c>
    </row>
    <row r="59" spans="1:17" s="9" customFormat="1" ht="39.950000000000003" customHeight="1" x14ac:dyDescent="0.2">
      <c r="A59" s="10" t="s">
        <v>103661</v>
      </c>
      <c r="B59" s="28" t="s">
        <v>107823</v>
      </c>
      <c r="C59" s="36">
        <v>1</v>
      </c>
      <c r="D59" s="36">
        <v>1</v>
      </c>
      <c r="E59" s="36">
        <v>7</v>
      </c>
      <c r="F59" s="36">
        <v>1</v>
      </c>
      <c r="G59" s="36" t="s">
        <v>133</v>
      </c>
      <c r="H59" s="36">
        <v>0</v>
      </c>
      <c r="I59" s="11">
        <v>13313040</v>
      </c>
      <c r="J59" s="11">
        <f t="shared" si="0"/>
        <v>13313040</v>
      </c>
      <c r="K59" s="36">
        <v>0</v>
      </c>
      <c r="L59" s="46">
        <v>0</v>
      </c>
      <c r="M59" s="10" t="s">
        <v>107788</v>
      </c>
      <c r="N59" s="36" t="s">
        <v>955</v>
      </c>
      <c r="O59" s="10" t="s">
        <v>107800</v>
      </c>
      <c r="P59" s="36">
        <v>3143454423</v>
      </c>
      <c r="Q59" s="10" t="s">
        <v>107801</v>
      </c>
    </row>
    <row r="60" spans="1:17" s="9" customFormat="1" ht="39.950000000000003" customHeight="1" x14ac:dyDescent="0.2">
      <c r="A60" s="10" t="s">
        <v>103661</v>
      </c>
      <c r="B60" s="28" t="s">
        <v>107824</v>
      </c>
      <c r="C60" s="36">
        <v>1</v>
      </c>
      <c r="D60" s="36">
        <v>1</v>
      </c>
      <c r="E60" s="36">
        <v>7</v>
      </c>
      <c r="F60" s="36">
        <v>1</v>
      </c>
      <c r="G60" s="36" t="s">
        <v>133</v>
      </c>
      <c r="H60" s="36">
        <v>0</v>
      </c>
      <c r="I60" s="11">
        <f>3183000*10*1.04</f>
        <v>33103200</v>
      </c>
      <c r="J60" s="11">
        <f t="shared" si="0"/>
        <v>33103200</v>
      </c>
      <c r="K60" s="36">
        <v>0</v>
      </c>
      <c r="L60" s="46">
        <v>0</v>
      </c>
      <c r="M60" s="10" t="s">
        <v>107788</v>
      </c>
      <c r="N60" s="36" t="s">
        <v>955</v>
      </c>
      <c r="O60" s="10" t="s">
        <v>107800</v>
      </c>
      <c r="P60" s="36">
        <v>3143454423</v>
      </c>
      <c r="Q60" s="10" t="s">
        <v>107801</v>
      </c>
    </row>
    <row r="61" spans="1:17" s="9" customFormat="1" ht="39.950000000000003" customHeight="1" x14ac:dyDescent="0.2">
      <c r="A61" s="10" t="s">
        <v>103661</v>
      </c>
      <c r="B61" s="28" t="s">
        <v>107825</v>
      </c>
      <c r="C61" s="36">
        <v>1</v>
      </c>
      <c r="D61" s="36">
        <v>1</v>
      </c>
      <c r="E61" s="36">
        <v>10</v>
      </c>
      <c r="F61" s="36">
        <v>1</v>
      </c>
      <c r="G61" s="36" t="s">
        <v>133</v>
      </c>
      <c r="H61" s="36">
        <v>0</v>
      </c>
      <c r="I61" s="11">
        <v>31565760</v>
      </c>
      <c r="J61" s="11">
        <f t="shared" si="0"/>
        <v>31565760</v>
      </c>
      <c r="K61" s="36">
        <v>0</v>
      </c>
      <c r="L61" s="46">
        <v>0</v>
      </c>
      <c r="M61" s="10" t="s">
        <v>107788</v>
      </c>
      <c r="N61" s="36" t="s">
        <v>107817</v>
      </c>
      <c r="O61" s="10" t="s">
        <v>107800</v>
      </c>
      <c r="P61" s="36">
        <v>3143454423</v>
      </c>
      <c r="Q61" s="10" t="s">
        <v>107801</v>
      </c>
    </row>
    <row r="62" spans="1:17" s="9" customFormat="1" ht="39.950000000000003" customHeight="1" x14ac:dyDescent="0.2">
      <c r="A62" s="10" t="s">
        <v>103661</v>
      </c>
      <c r="B62" s="28" t="s">
        <v>107826</v>
      </c>
      <c r="C62" s="36">
        <v>1</v>
      </c>
      <c r="D62" s="36">
        <v>1</v>
      </c>
      <c r="E62" s="36">
        <v>10</v>
      </c>
      <c r="F62" s="36">
        <v>1</v>
      </c>
      <c r="G62" s="36" t="s">
        <v>133</v>
      </c>
      <c r="H62" s="36">
        <v>0</v>
      </c>
      <c r="I62" s="11">
        <v>19839040</v>
      </c>
      <c r="J62" s="11">
        <f t="shared" si="0"/>
        <v>19839040</v>
      </c>
      <c r="K62" s="36">
        <v>0</v>
      </c>
      <c r="L62" s="46">
        <v>0</v>
      </c>
      <c r="M62" s="10" t="s">
        <v>107788</v>
      </c>
      <c r="N62" s="36" t="s">
        <v>107817</v>
      </c>
      <c r="O62" s="10" t="s">
        <v>107800</v>
      </c>
      <c r="P62" s="36">
        <v>3143454423</v>
      </c>
      <c r="Q62" s="10" t="s">
        <v>107801</v>
      </c>
    </row>
    <row r="63" spans="1:17" s="9" customFormat="1" ht="39.950000000000003" customHeight="1" x14ac:dyDescent="0.2">
      <c r="A63" s="10" t="s">
        <v>103661</v>
      </c>
      <c r="B63" s="28" t="s">
        <v>107827</v>
      </c>
      <c r="C63" s="36">
        <v>1</v>
      </c>
      <c r="D63" s="36">
        <v>1</v>
      </c>
      <c r="E63" s="36">
        <v>10</v>
      </c>
      <c r="F63" s="36">
        <v>1</v>
      </c>
      <c r="G63" s="36" t="s">
        <v>133</v>
      </c>
      <c r="H63" s="36">
        <v>0</v>
      </c>
      <c r="I63" s="11">
        <f>41661984/2</f>
        <v>20830992</v>
      </c>
      <c r="J63" s="11">
        <f t="shared" si="0"/>
        <v>20830992</v>
      </c>
      <c r="K63" s="36">
        <v>0</v>
      </c>
      <c r="L63" s="46">
        <v>0</v>
      </c>
      <c r="M63" s="10" t="s">
        <v>107788</v>
      </c>
      <c r="N63" s="36" t="s">
        <v>107817</v>
      </c>
      <c r="O63" s="10" t="s">
        <v>107800</v>
      </c>
      <c r="P63" s="36">
        <v>3143454423</v>
      </c>
      <c r="Q63" s="10" t="s">
        <v>107801</v>
      </c>
    </row>
    <row r="64" spans="1:17" s="9" customFormat="1" ht="39.950000000000003" customHeight="1" x14ac:dyDescent="0.2">
      <c r="A64" s="10" t="s">
        <v>103661</v>
      </c>
      <c r="B64" s="28" t="s">
        <v>107828</v>
      </c>
      <c r="C64" s="36">
        <v>1</v>
      </c>
      <c r="D64" s="36">
        <v>1</v>
      </c>
      <c r="E64" s="36">
        <v>10</v>
      </c>
      <c r="F64" s="36">
        <v>1</v>
      </c>
      <c r="G64" s="36" t="s">
        <v>133</v>
      </c>
      <c r="H64" s="36">
        <v>0</v>
      </c>
      <c r="I64" s="11">
        <v>20830992</v>
      </c>
      <c r="J64" s="11">
        <f t="shared" si="0"/>
        <v>20830992</v>
      </c>
      <c r="K64" s="36">
        <v>0</v>
      </c>
      <c r="L64" s="46">
        <v>0</v>
      </c>
      <c r="M64" s="10" t="s">
        <v>107788</v>
      </c>
      <c r="N64" s="36" t="s">
        <v>107817</v>
      </c>
      <c r="O64" s="10" t="s">
        <v>107800</v>
      </c>
      <c r="P64" s="36">
        <v>3143454423</v>
      </c>
      <c r="Q64" s="10" t="s">
        <v>107801</v>
      </c>
    </row>
    <row r="65" spans="1:17" s="9" customFormat="1" ht="39.950000000000003" customHeight="1" x14ac:dyDescent="0.2">
      <c r="A65" s="10" t="s">
        <v>103661</v>
      </c>
      <c r="B65" s="28" t="s">
        <v>107829</v>
      </c>
      <c r="C65" s="36">
        <v>1</v>
      </c>
      <c r="D65" s="36">
        <v>1</v>
      </c>
      <c r="E65" s="36">
        <v>10</v>
      </c>
      <c r="F65" s="36">
        <v>1</v>
      </c>
      <c r="G65" s="36" t="s">
        <v>133</v>
      </c>
      <c r="H65" s="36">
        <v>0</v>
      </c>
      <c r="I65" s="11">
        <v>23576932</v>
      </c>
      <c r="J65" s="11">
        <f t="shared" si="0"/>
        <v>23576932</v>
      </c>
      <c r="K65" s="36">
        <v>0</v>
      </c>
      <c r="L65" s="46">
        <v>0</v>
      </c>
      <c r="M65" s="10" t="s">
        <v>107788</v>
      </c>
      <c r="N65" s="36" t="s">
        <v>107817</v>
      </c>
      <c r="O65" s="10" t="s">
        <v>107800</v>
      </c>
      <c r="P65" s="36">
        <v>3143454423</v>
      </c>
      <c r="Q65" s="10" t="s">
        <v>107801</v>
      </c>
    </row>
    <row r="66" spans="1:17" s="9" customFormat="1" ht="39.950000000000003" customHeight="1" x14ac:dyDescent="0.2">
      <c r="A66" s="10" t="s">
        <v>103661</v>
      </c>
      <c r="B66" s="28" t="s">
        <v>107830</v>
      </c>
      <c r="C66" s="36">
        <v>1</v>
      </c>
      <c r="D66" s="36">
        <v>1</v>
      </c>
      <c r="E66" s="36">
        <v>1</v>
      </c>
      <c r="F66" s="36">
        <v>1</v>
      </c>
      <c r="G66" s="36" t="s">
        <v>133</v>
      </c>
      <c r="H66" s="36">
        <v>0</v>
      </c>
      <c r="I66" s="11">
        <v>815742</v>
      </c>
      <c r="J66" s="11">
        <v>815742</v>
      </c>
      <c r="K66" s="36">
        <v>0</v>
      </c>
      <c r="L66" s="46">
        <v>0</v>
      </c>
      <c r="M66" s="10" t="s">
        <v>107788</v>
      </c>
      <c r="N66" s="36" t="s">
        <v>107817</v>
      </c>
      <c r="O66" s="10" t="s">
        <v>107800</v>
      </c>
      <c r="P66" s="36">
        <v>3143454423</v>
      </c>
      <c r="Q66" s="10" t="s">
        <v>107801</v>
      </c>
    </row>
    <row r="67" spans="1:17" s="9" customFormat="1" ht="39.950000000000003" customHeight="1" x14ac:dyDescent="0.2">
      <c r="A67" s="10" t="s">
        <v>103661</v>
      </c>
      <c r="B67" s="28" t="s">
        <v>107831</v>
      </c>
      <c r="C67" s="36">
        <v>1</v>
      </c>
      <c r="D67" s="36">
        <v>1</v>
      </c>
      <c r="E67" s="36">
        <v>8</v>
      </c>
      <c r="F67" s="36">
        <v>1</v>
      </c>
      <c r="G67" s="36" t="s">
        <v>133</v>
      </c>
      <c r="H67" s="36">
        <v>0</v>
      </c>
      <c r="I67" s="11">
        <v>38360832</v>
      </c>
      <c r="J67" s="11">
        <f t="shared" si="0"/>
        <v>38360832</v>
      </c>
      <c r="K67" s="36">
        <v>0</v>
      </c>
      <c r="L67" s="46">
        <v>0</v>
      </c>
      <c r="M67" s="10" t="s">
        <v>107788</v>
      </c>
      <c r="N67" s="36" t="s">
        <v>107817</v>
      </c>
      <c r="O67" s="10" t="s">
        <v>107800</v>
      </c>
      <c r="P67" s="36">
        <v>3143454423</v>
      </c>
      <c r="Q67" s="10" t="s">
        <v>107801</v>
      </c>
    </row>
    <row r="68" spans="1:17" s="9" customFormat="1" ht="39.950000000000003" customHeight="1" x14ac:dyDescent="0.2">
      <c r="A68" s="10" t="s">
        <v>103661</v>
      </c>
      <c r="B68" s="28" t="s">
        <v>107832</v>
      </c>
      <c r="C68" s="36">
        <v>1</v>
      </c>
      <c r="D68" s="36">
        <v>1</v>
      </c>
      <c r="E68" s="36">
        <v>10</v>
      </c>
      <c r="F68" s="36">
        <v>1</v>
      </c>
      <c r="G68" s="36" t="s">
        <v>133</v>
      </c>
      <c r="H68" s="36">
        <v>0</v>
      </c>
      <c r="I68" s="11">
        <v>25299997</v>
      </c>
      <c r="J68" s="11">
        <f t="shared" si="0"/>
        <v>25299997</v>
      </c>
      <c r="K68" s="36">
        <v>0</v>
      </c>
      <c r="L68" s="46">
        <v>0</v>
      </c>
      <c r="M68" s="10" t="s">
        <v>107788</v>
      </c>
      <c r="N68" s="36" t="s">
        <v>107817</v>
      </c>
      <c r="O68" s="10" t="s">
        <v>107800</v>
      </c>
      <c r="P68" s="36">
        <v>3143454423</v>
      </c>
      <c r="Q68" s="10" t="s">
        <v>107801</v>
      </c>
    </row>
    <row r="69" spans="1:17" s="9" customFormat="1" ht="39.950000000000003" customHeight="1" x14ac:dyDescent="0.2">
      <c r="A69" s="10" t="s">
        <v>103661</v>
      </c>
      <c r="B69" s="28" t="s">
        <v>107833</v>
      </c>
      <c r="C69" s="36">
        <v>1</v>
      </c>
      <c r="D69" s="36">
        <v>1</v>
      </c>
      <c r="E69" s="36">
        <v>10</v>
      </c>
      <c r="F69" s="36">
        <v>1</v>
      </c>
      <c r="G69" s="36" t="s">
        <v>133</v>
      </c>
      <c r="H69" s="36">
        <v>0</v>
      </c>
      <c r="I69" s="11">
        <v>13313040</v>
      </c>
      <c r="J69" s="11">
        <f t="shared" si="0"/>
        <v>13313040</v>
      </c>
      <c r="K69" s="36">
        <v>0</v>
      </c>
      <c r="L69" s="46">
        <v>0</v>
      </c>
      <c r="M69" s="10" t="s">
        <v>107788</v>
      </c>
      <c r="N69" s="36" t="s">
        <v>107817</v>
      </c>
      <c r="O69" s="10" t="s">
        <v>107800</v>
      </c>
      <c r="P69" s="36">
        <v>3143454423</v>
      </c>
      <c r="Q69" s="10" t="s">
        <v>107801</v>
      </c>
    </row>
    <row r="70" spans="1:17" s="9" customFormat="1" ht="39.950000000000003" customHeight="1" x14ac:dyDescent="0.2">
      <c r="A70" s="10" t="s">
        <v>103661</v>
      </c>
      <c r="B70" s="28" t="s">
        <v>107833</v>
      </c>
      <c r="C70" s="36">
        <v>1</v>
      </c>
      <c r="D70" s="36">
        <v>1</v>
      </c>
      <c r="E70" s="36">
        <v>10</v>
      </c>
      <c r="F70" s="36">
        <v>1</v>
      </c>
      <c r="G70" s="36" t="s">
        <v>133</v>
      </c>
      <c r="H70" s="36">
        <v>0</v>
      </c>
      <c r="I70" s="11">
        <v>13313040</v>
      </c>
      <c r="J70" s="11">
        <f t="shared" si="0"/>
        <v>13313040</v>
      </c>
      <c r="K70" s="36">
        <v>0</v>
      </c>
      <c r="L70" s="46">
        <v>0</v>
      </c>
      <c r="M70" s="10" t="s">
        <v>107788</v>
      </c>
      <c r="N70" s="36" t="s">
        <v>107817</v>
      </c>
      <c r="O70" s="10" t="s">
        <v>107800</v>
      </c>
      <c r="P70" s="36">
        <v>3143454423</v>
      </c>
      <c r="Q70" s="10" t="s">
        <v>107801</v>
      </c>
    </row>
    <row r="71" spans="1:17" s="9" customFormat="1" ht="39.950000000000003" customHeight="1" x14ac:dyDescent="0.2">
      <c r="A71" s="10" t="s">
        <v>103661</v>
      </c>
      <c r="B71" s="28" t="s">
        <v>107833</v>
      </c>
      <c r="C71" s="36">
        <v>1</v>
      </c>
      <c r="D71" s="36">
        <v>1</v>
      </c>
      <c r="E71" s="36">
        <v>10</v>
      </c>
      <c r="F71" s="36">
        <v>1</v>
      </c>
      <c r="G71" s="36" t="s">
        <v>133</v>
      </c>
      <c r="H71" s="36">
        <v>0</v>
      </c>
      <c r="I71" s="11">
        <v>13313040</v>
      </c>
      <c r="J71" s="11">
        <f t="shared" si="0"/>
        <v>13313040</v>
      </c>
      <c r="K71" s="36">
        <v>0</v>
      </c>
      <c r="L71" s="46">
        <v>0</v>
      </c>
      <c r="M71" s="10" t="s">
        <v>107788</v>
      </c>
      <c r="N71" s="36" t="s">
        <v>107817</v>
      </c>
      <c r="O71" s="10" t="s">
        <v>107800</v>
      </c>
      <c r="P71" s="36">
        <v>3143454423</v>
      </c>
      <c r="Q71" s="10" t="s">
        <v>107801</v>
      </c>
    </row>
    <row r="72" spans="1:17" s="9" customFormat="1" ht="39.950000000000003" customHeight="1" x14ac:dyDescent="0.2">
      <c r="A72" s="10" t="s">
        <v>103661</v>
      </c>
      <c r="B72" s="28" t="s">
        <v>107834</v>
      </c>
      <c r="C72" s="36">
        <v>1</v>
      </c>
      <c r="D72" s="36">
        <v>1</v>
      </c>
      <c r="E72" s="36">
        <v>10</v>
      </c>
      <c r="F72" s="36">
        <v>1</v>
      </c>
      <c r="G72" s="36" t="s">
        <v>133</v>
      </c>
      <c r="H72" s="36">
        <v>0</v>
      </c>
      <c r="I72" s="11">
        <v>79898320</v>
      </c>
      <c r="J72" s="11">
        <f t="shared" si="0"/>
        <v>79898320</v>
      </c>
      <c r="K72" s="36">
        <v>0</v>
      </c>
      <c r="L72" s="46">
        <v>0</v>
      </c>
      <c r="M72" s="10" t="s">
        <v>107788</v>
      </c>
      <c r="N72" s="36" t="s">
        <v>107817</v>
      </c>
      <c r="O72" s="10" t="s">
        <v>107800</v>
      </c>
      <c r="P72" s="36">
        <v>3143454423</v>
      </c>
      <c r="Q72" s="10" t="s">
        <v>107801</v>
      </c>
    </row>
    <row r="73" spans="1:17" s="9" customFormat="1" ht="39.950000000000003" customHeight="1" x14ac:dyDescent="0.2">
      <c r="A73" s="10" t="s">
        <v>103661</v>
      </c>
      <c r="B73" s="28" t="s">
        <v>107835</v>
      </c>
      <c r="C73" s="36">
        <v>1</v>
      </c>
      <c r="D73" s="36">
        <v>1</v>
      </c>
      <c r="E73" s="36">
        <v>10</v>
      </c>
      <c r="F73" s="36">
        <v>1</v>
      </c>
      <c r="G73" s="36" t="s">
        <v>133</v>
      </c>
      <c r="H73" s="36">
        <v>0</v>
      </c>
      <c r="I73" s="11">
        <v>25300800</v>
      </c>
      <c r="J73" s="11">
        <f t="shared" si="0"/>
        <v>25300800</v>
      </c>
      <c r="K73" s="36">
        <v>0</v>
      </c>
      <c r="L73" s="46">
        <v>0</v>
      </c>
      <c r="M73" s="10" t="s">
        <v>107788</v>
      </c>
      <c r="N73" s="36" t="s">
        <v>955</v>
      </c>
      <c r="O73" s="10" t="s">
        <v>107800</v>
      </c>
      <c r="P73" s="36">
        <v>3143454423</v>
      </c>
      <c r="Q73" s="10" t="s">
        <v>107801</v>
      </c>
    </row>
    <row r="74" spans="1:17" s="9" customFormat="1" ht="39.950000000000003" customHeight="1" x14ac:dyDescent="0.2">
      <c r="A74" s="10" t="s">
        <v>103661</v>
      </c>
      <c r="B74" s="28" t="s">
        <v>107835</v>
      </c>
      <c r="C74" s="36">
        <v>1</v>
      </c>
      <c r="D74" s="36">
        <v>1</v>
      </c>
      <c r="E74" s="36">
        <v>10</v>
      </c>
      <c r="F74" s="36">
        <v>1</v>
      </c>
      <c r="G74" s="36" t="s">
        <v>133</v>
      </c>
      <c r="H74" s="36">
        <v>0</v>
      </c>
      <c r="I74" s="11">
        <v>31957320</v>
      </c>
      <c r="J74" s="11">
        <f t="shared" si="0"/>
        <v>31957320</v>
      </c>
      <c r="K74" s="36">
        <v>0</v>
      </c>
      <c r="L74" s="46">
        <v>0</v>
      </c>
      <c r="M74" s="10" t="s">
        <v>107788</v>
      </c>
      <c r="N74" s="36" t="s">
        <v>955</v>
      </c>
      <c r="O74" s="10" t="s">
        <v>107800</v>
      </c>
      <c r="P74" s="36">
        <v>3143454423</v>
      </c>
      <c r="Q74" s="10" t="s">
        <v>107801</v>
      </c>
    </row>
    <row r="75" spans="1:17" s="9" customFormat="1" ht="39.950000000000003" customHeight="1" x14ac:dyDescent="0.2">
      <c r="A75" s="10" t="s">
        <v>103661</v>
      </c>
      <c r="B75" s="28" t="s">
        <v>107836</v>
      </c>
      <c r="C75" s="36">
        <v>1</v>
      </c>
      <c r="D75" s="36">
        <v>1</v>
      </c>
      <c r="E75" s="36">
        <v>10</v>
      </c>
      <c r="F75" s="36">
        <v>1</v>
      </c>
      <c r="G75" s="36" t="s">
        <v>133</v>
      </c>
      <c r="H75" s="36">
        <v>0</v>
      </c>
      <c r="I75" s="11">
        <v>31957320</v>
      </c>
      <c r="J75" s="11">
        <f t="shared" si="0"/>
        <v>31957320</v>
      </c>
      <c r="K75" s="36">
        <v>0</v>
      </c>
      <c r="L75" s="46">
        <v>0</v>
      </c>
      <c r="M75" s="10" t="s">
        <v>107788</v>
      </c>
      <c r="N75" s="36" t="s">
        <v>955</v>
      </c>
      <c r="O75" s="10" t="s">
        <v>107800</v>
      </c>
      <c r="P75" s="36">
        <v>3143454423</v>
      </c>
      <c r="Q75" s="10" t="s">
        <v>107801</v>
      </c>
    </row>
    <row r="76" spans="1:17" s="9" customFormat="1" ht="39.950000000000003" customHeight="1" x14ac:dyDescent="0.2">
      <c r="A76" s="10" t="s">
        <v>103661</v>
      </c>
      <c r="B76" s="28" t="s">
        <v>107837</v>
      </c>
      <c r="C76" s="36">
        <v>1</v>
      </c>
      <c r="D76" s="36">
        <v>1</v>
      </c>
      <c r="E76" s="36">
        <v>10</v>
      </c>
      <c r="F76" s="36">
        <v>1</v>
      </c>
      <c r="G76" s="36" t="s">
        <v>133</v>
      </c>
      <c r="H76" s="36">
        <v>0</v>
      </c>
      <c r="I76" s="11">
        <v>31957320</v>
      </c>
      <c r="J76" s="11">
        <f t="shared" si="0"/>
        <v>31957320</v>
      </c>
      <c r="K76" s="36">
        <v>0</v>
      </c>
      <c r="L76" s="46">
        <v>0</v>
      </c>
      <c r="M76" s="10" t="s">
        <v>107788</v>
      </c>
      <c r="N76" s="36" t="s">
        <v>955</v>
      </c>
      <c r="O76" s="10" t="s">
        <v>107800</v>
      </c>
      <c r="P76" s="36">
        <v>3143454423</v>
      </c>
      <c r="Q76" s="10" t="s">
        <v>107801</v>
      </c>
    </row>
    <row r="77" spans="1:17" s="9" customFormat="1" ht="39.950000000000003" customHeight="1" x14ac:dyDescent="0.2">
      <c r="A77" s="10" t="s">
        <v>103661</v>
      </c>
      <c r="B77" s="28" t="s">
        <v>107838</v>
      </c>
      <c r="C77" s="36">
        <v>1</v>
      </c>
      <c r="D77" s="36">
        <v>1</v>
      </c>
      <c r="E77" s="36">
        <v>10</v>
      </c>
      <c r="F77" s="36">
        <v>1</v>
      </c>
      <c r="G77" s="36" t="s">
        <v>133</v>
      </c>
      <c r="H77" s="36">
        <v>0</v>
      </c>
      <c r="I77" s="11">
        <v>28761588</v>
      </c>
      <c r="J77" s="11">
        <f t="shared" si="0"/>
        <v>28761588</v>
      </c>
      <c r="K77" s="36">
        <v>0</v>
      </c>
      <c r="L77" s="46">
        <v>0</v>
      </c>
      <c r="M77" s="10" t="s">
        <v>107788</v>
      </c>
      <c r="N77" s="36" t="s">
        <v>955</v>
      </c>
      <c r="O77" s="10" t="s">
        <v>107800</v>
      </c>
      <c r="P77" s="36">
        <v>3143454423</v>
      </c>
      <c r="Q77" s="10" t="s">
        <v>107801</v>
      </c>
    </row>
    <row r="78" spans="1:17" s="9" customFormat="1" ht="39.950000000000003" customHeight="1" x14ac:dyDescent="0.2">
      <c r="A78" s="10" t="s">
        <v>103661</v>
      </c>
      <c r="B78" s="28" t="s">
        <v>107839</v>
      </c>
      <c r="C78" s="36">
        <v>1</v>
      </c>
      <c r="D78" s="36">
        <v>1</v>
      </c>
      <c r="E78" s="36">
        <v>10</v>
      </c>
      <c r="F78" s="36">
        <v>1</v>
      </c>
      <c r="G78" s="36" t="s">
        <v>133</v>
      </c>
      <c r="H78" s="36">
        <v>0</v>
      </c>
      <c r="I78" s="11">
        <v>25300800</v>
      </c>
      <c r="J78" s="11">
        <f t="shared" si="0"/>
        <v>25300800</v>
      </c>
      <c r="K78" s="36">
        <v>0</v>
      </c>
      <c r="L78" s="46">
        <v>0</v>
      </c>
      <c r="M78" s="10" t="s">
        <v>107788</v>
      </c>
      <c r="N78" s="36" t="s">
        <v>955</v>
      </c>
      <c r="O78" s="10" t="s">
        <v>107800</v>
      </c>
      <c r="P78" s="36">
        <v>3143454423</v>
      </c>
      <c r="Q78" s="10" t="s">
        <v>107801</v>
      </c>
    </row>
    <row r="79" spans="1:17" s="9" customFormat="1" ht="39.950000000000003" customHeight="1" x14ac:dyDescent="0.2">
      <c r="A79" s="10" t="s">
        <v>103661</v>
      </c>
      <c r="B79" s="28" t="s">
        <v>107840</v>
      </c>
      <c r="C79" s="36">
        <v>1</v>
      </c>
      <c r="D79" s="36">
        <v>1</v>
      </c>
      <c r="E79" s="36">
        <v>10</v>
      </c>
      <c r="F79" s="36">
        <v>1</v>
      </c>
      <c r="G79" s="36" t="s">
        <v>133</v>
      </c>
      <c r="H79" s="36">
        <v>0</v>
      </c>
      <c r="I79" s="11"/>
      <c r="J79" s="11">
        <f t="shared" si="0"/>
        <v>0</v>
      </c>
      <c r="K79" s="36">
        <v>0</v>
      </c>
      <c r="L79" s="46">
        <v>0</v>
      </c>
      <c r="M79" s="10" t="s">
        <v>107788</v>
      </c>
      <c r="N79" s="36" t="s">
        <v>955</v>
      </c>
      <c r="O79" s="10" t="s">
        <v>107800</v>
      </c>
      <c r="P79" s="36">
        <v>3143454423</v>
      </c>
      <c r="Q79" s="10" t="s">
        <v>107801</v>
      </c>
    </row>
    <row r="80" spans="1:17" s="9" customFormat="1" ht="39.950000000000003" customHeight="1" x14ac:dyDescent="0.2">
      <c r="A80" s="10" t="s">
        <v>103661</v>
      </c>
      <c r="B80" s="28" t="s">
        <v>107840</v>
      </c>
      <c r="C80" s="36">
        <v>1</v>
      </c>
      <c r="D80" s="36">
        <v>1</v>
      </c>
      <c r="E80" s="36">
        <v>10</v>
      </c>
      <c r="F80" s="36">
        <v>1</v>
      </c>
      <c r="G80" s="36" t="s">
        <v>133</v>
      </c>
      <c r="H80" s="36">
        <v>0</v>
      </c>
      <c r="I80" s="11"/>
      <c r="J80" s="11">
        <f t="shared" si="0"/>
        <v>0</v>
      </c>
      <c r="K80" s="36">
        <v>0</v>
      </c>
      <c r="L80" s="46">
        <v>0</v>
      </c>
      <c r="M80" s="10" t="s">
        <v>107788</v>
      </c>
      <c r="N80" s="36" t="s">
        <v>955</v>
      </c>
      <c r="O80" s="10" t="s">
        <v>107800</v>
      </c>
      <c r="P80" s="36">
        <v>3143454423</v>
      </c>
      <c r="Q80" s="10" t="s">
        <v>107801</v>
      </c>
    </row>
    <row r="81" spans="1:18" s="9" customFormat="1" ht="39.950000000000003" customHeight="1" x14ac:dyDescent="0.2">
      <c r="A81" s="10" t="s">
        <v>103661</v>
      </c>
      <c r="B81" s="28" t="s">
        <v>107840</v>
      </c>
      <c r="C81" s="36">
        <v>1</v>
      </c>
      <c r="D81" s="36">
        <v>1</v>
      </c>
      <c r="E81" s="36">
        <v>10</v>
      </c>
      <c r="F81" s="36">
        <v>1</v>
      </c>
      <c r="G81" s="36" t="s">
        <v>133</v>
      </c>
      <c r="H81" s="36">
        <v>0</v>
      </c>
      <c r="I81" s="11"/>
      <c r="J81" s="11">
        <f t="shared" si="0"/>
        <v>0</v>
      </c>
      <c r="K81" s="36">
        <v>0</v>
      </c>
      <c r="L81" s="46">
        <v>0</v>
      </c>
      <c r="M81" s="10" t="s">
        <v>107788</v>
      </c>
      <c r="N81" s="36" t="s">
        <v>955</v>
      </c>
      <c r="O81" s="10" t="s">
        <v>107800</v>
      </c>
      <c r="P81" s="36">
        <v>3143454423</v>
      </c>
      <c r="Q81" s="10" t="s">
        <v>107801</v>
      </c>
    </row>
    <row r="82" spans="1:18" s="9" customFormat="1" ht="39.950000000000003" customHeight="1" x14ac:dyDescent="0.2">
      <c r="A82" s="10" t="s">
        <v>103661</v>
      </c>
      <c r="B82" s="28" t="s">
        <v>107840</v>
      </c>
      <c r="C82" s="36">
        <v>1</v>
      </c>
      <c r="D82" s="36">
        <v>1</v>
      </c>
      <c r="E82" s="36">
        <v>10</v>
      </c>
      <c r="F82" s="36">
        <v>1</v>
      </c>
      <c r="G82" s="36" t="s">
        <v>133</v>
      </c>
      <c r="H82" s="36">
        <v>0</v>
      </c>
      <c r="I82" s="11"/>
      <c r="J82" s="11">
        <f t="shared" si="0"/>
        <v>0</v>
      </c>
      <c r="K82" s="36">
        <v>0</v>
      </c>
      <c r="L82" s="46">
        <v>0</v>
      </c>
      <c r="M82" s="10" t="s">
        <v>107788</v>
      </c>
      <c r="N82" s="36" t="s">
        <v>955</v>
      </c>
      <c r="O82" s="10" t="s">
        <v>107800</v>
      </c>
      <c r="P82" s="36">
        <v>3143454423</v>
      </c>
      <c r="Q82" s="10" t="s">
        <v>107801</v>
      </c>
    </row>
    <row r="83" spans="1:18" s="9" customFormat="1" ht="39.950000000000003" customHeight="1" x14ac:dyDescent="0.2">
      <c r="A83" s="10" t="s">
        <v>103661</v>
      </c>
      <c r="B83" s="28" t="s">
        <v>107840</v>
      </c>
      <c r="C83" s="36">
        <v>1</v>
      </c>
      <c r="D83" s="36">
        <v>1</v>
      </c>
      <c r="E83" s="36">
        <v>11</v>
      </c>
      <c r="F83" s="36">
        <v>1</v>
      </c>
      <c r="G83" s="36" t="s">
        <v>133</v>
      </c>
      <c r="H83" s="36">
        <v>0</v>
      </c>
      <c r="I83" s="11"/>
      <c r="J83" s="11">
        <f t="shared" si="0"/>
        <v>0</v>
      </c>
      <c r="K83" s="36">
        <v>0</v>
      </c>
      <c r="L83" s="46">
        <v>0</v>
      </c>
      <c r="M83" s="10" t="s">
        <v>107788</v>
      </c>
      <c r="N83" s="36" t="s">
        <v>955</v>
      </c>
      <c r="O83" s="10" t="s">
        <v>107800</v>
      </c>
      <c r="P83" s="36">
        <v>3143454423</v>
      </c>
      <c r="Q83" s="10" t="s">
        <v>107801</v>
      </c>
    </row>
    <row r="84" spans="1:18" s="9" customFormat="1" ht="39.950000000000003" customHeight="1" x14ac:dyDescent="0.2">
      <c r="A84" s="10" t="s">
        <v>103661</v>
      </c>
      <c r="B84" s="28" t="s">
        <v>107841</v>
      </c>
      <c r="C84" s="36">
        <v>1</v>
      </c>
      <c r="D84" s="36">
        <v>1</v>
      </c>
      <c r="E84" s="36">
        <v>10</v>
      </c>
      <c r="F84" s="36">
        <v>1</v>
      </c>
      <c r="G84" s="36" t="s">
        <v>133</v>
      </c>
      <c r="H84" s="36">
        <v>0</v>
      </c>
      <c r="I84" s="11"/>
      <c r="J84" s="11">
        <f t="shared" si="0"/>
        <v>0</v>
      </c>
      <c r="K84" s="36">
        <v>0</v>
      </c>
      <c r="L84" s="46">
        <v>0</v>
      </c>
      <c r="M84" s="10" t="s">
        <v>107788</v>
      </c>
      <c r="N84" s="36" t="s">
        <v>955</v>
      </c>
      <c r="O84" s="10" t="s">
        <v>107800</v>
      </c>
      <c r="P84" s="36">
        <v>3143454423</v>
      </c>
      <c r="Q84" s="10" t="s">
        <v>107801</v>
      </c>
      <c r="R84" s="13"/>
    </row>
    <row r="85" spans="1:18" s="9" customFormat="1" ht="39.950000000000003" customHeight="1" x14ac:dyDescent="0.2">
      <c r="A85" s="10" t="s">
        <v>103661</v>
      </c>
      <c r="B85" s="28" t="s">
        <v>107841</v>
      </c>
      <c r="C85" s="36">
        <v>1</v>
      </c>
      <c r="D85" s="36">
        <v>1</v>
      </c>
      <c r="E85" s="36">
        <v>11</v>
      </c>
      <c r="F85" s="36">
        <v>1</v>
      </c>
      <c r="G85" s="36" t="s">
        <v>133</v>
      </c>
      <c r="H85" s="36">
        <v>0</v>
      </c>
      <c r="I85" s="11"/>
      <c r="J85" s="11">
        <f t="shared" si="0"/>
        <v>0</v>
      </c>
      <c r="K85" s="36">
        <v>0</v>
      </c>
      <c r="L85" s="46">
        <v>0</v>
      </c>
      <c r="M85" s="10" t="s">
        <v>107788</v>
      </c>
      <c r="N85" s="36" t="s">
        <v>955</v>
      </c>
      <c r="O85" s="10" t="s">
        <v>107800</v>
      </c>
      <c r="P85" s="36">
        <v>3143454423</v>
      </c>
      <c r="Q85" s="10" t="s">
        <v>107801</v>
      </c>
      <c r="R85" s="13"/>
    </row>
    <row r="86" spans="1:18" s="9" customFormat="1" ht="39.950000000000003" customHeight="1" x14ac:dyDescent="0.2">
      <c r="A86" s="10" t="s">
        <v>103661</v>
      </c>
      <c r="B86" s="28" t="s">
        <v>107841</v>
      </c>
      <c r="C86" s="36">
        <v>1</v>
      </c>
      <c r="D86" s="36">
        <v>1</v>
      </c>
      <c r="E86" s="36">
        <v>11</v>
      </c>
      <c r="F86" s="36">
        <v>1</v>
      </c>
      <c r="G86" s="36" t="s">
        <v>133</v>
      </c>
      <c r="H86" s="36">
        <v>0</v>
      </c>
      <c r="I86" s="11"/>
      <c r="J86" s="11">
        <f t="shared" si="0"/>
        <v>0</v>
      </c>
      <c r="K86" s="36">
        <v>0</v>
      </c>
      <c r="L86" s="46">
        <v>0</v>
      </c>
      <c r="M86" s="10" t="s">
        <v>107788</v>
      </c>
      <c r="N86" s="36" t="s">
        <v>955</v>
      </c>
      <c r="O86" s="10" t="s">
        <v>107800</v>
      </c>
      <c r="P86" s="36">
        <v>3143454423</v>
      </c>
      <c r="Q86" s="10" t="s">
        <v>107801</v>
      </c>
      <c r="R86" s="13"/>
    </row>
    <row r="87" spans="1:18" s="9" customFormat="1" ht="48.75" customHeight="1" x14ac:dyDescent="0.2">
      <c r="A87" s="10" t="s">
        <v>103661</v>
      </c>
      <c r="B87" s="28" t="s">
        <v>107841</v>
      </c>
      <c r="C87" s="36">
        <v>1</v>
      </c>
      <c r="D87" s="36">
        <v>1</v>
      </c>
      <c r="E87" s="36">
        <v>10</v>
      </c>
      <c r="F87" s="36">
        <v>1</v>
      </c>
      <c r="G87" s="36" t="s">
        <v>133</v>
      </c>
      <c r="H87" s="36">
        <v>0</v>
      </c>
      <c r="I87" s="11"/>
      <c r="J87" s="11">
        <f t="shared" si="0"/>
        <v>0</v>
      </c>
      <c r="K87" s="36">
        <v>0</v>
      </c>
      <c r="L87" s="46">
        <v>0</v>
      </c>
      <c r="M87" s="10" t="s">
        <v>107788</v>
      </c>
      <c r="N87" s="36" t="s">
        <v>955</v>
      </c>
      <c r="O87" s="10" t="s">
        <v>107800</v>
      </c>
      <c r="P87" s="36">
        <v>3143454423</v>
      </c>
      <c r="Q87" s="10" t="s">
        <v>107801</v>
      </c>
      <c r="R87" s="13"/>
    </row>
    <row r="88" spans="1:18" s="9" customFormat="1" ht="43.5" customHeight="1" x14ac:dyDescent="0.2">
      <c r="A88" s="10" t="s">
        <v>103661</v>
      </c>
      <c r="B88" s="28" t="s">
        <v>107841</v>
      </c>
      <c r="C88" s="36">
        <v>1</v>
      </c>
      <c r="D88" s="36">
        <v>1</v>
      </c>
      <c r="E88" s="36">
        <v>10</v>
      </c>
      <c r="F88" s="36">
        <v>1</v>
      </c>
      <c r="G88" s="36" t="s">
        <v>133</v>
      </c>
      <c r="H88" s="36">
        <v>0</v>
      </c>
      <c r="I88" s="11"/>
      <c r="J88" s="11">
        <f t="shared" si="0"/>
        <v>0</v>
      </c>
      <c r="K88" s="36">
        <v>0</v>
      </c>
      <c r="L88" s="46">
        <v>0</v>
      </c>
      <c r="M88" s="10" t="s">
        <v>107788</v>
      </c>
      <c r="N88" s="36" t="s">
        <v>955</v>
      </c>
      <c r="O88" s="10" t="s">
        <v>107800</v>
      </c>
      <c r="P88" s="36">
        <v>3143454423</v>
      </c>
      <c r="Q88" s="10" t="s">
        <v>107801</v>
      </c>
      <c r="R88" s="13"/>
    </row>
    <row r="89" spans="1:18" s="9" customFormat="1" ht="62.25" customHeight="1" x14ac:dyDescent="0.2">
      <c r="A89" s="10" t="s">
        <v>103661</v>
      </c>
      <c r="B89" s="28" t="s">
        <v>107841</v>
      </c>
      <c r="C89" s="36">
        <v>1</v>
      </c>
      <c r="D89" s="36">
        <v>1</v>
      </c>
      <c r="E89" s="36">
        <v>10</v>
      </c>
      <c r="F89" s="36">
        <v>1</v>
      </c>
      <c r="G89" s="36" t="s">
        <v>133</v>
      </c>
      <c r="H89" s="36">
        <v>0</v>
      </c>
      <c r="I89" s="11"/>
      <c r="J89" s="11">
        <f t="shared" si="0"/>
        <v>0</v>
      </c>
      <c r="K89" s="36">
        <v>0</v>
      </c>
      <c r="L89" s="46">
        <v>0</v>
      </c>
      <c r="M89" s="10" t="s">
        <v>107788</v>
      </c>
      <c r="N89" s="36" t="s">
        <v>955</v>
      </c>
      <c r="O89" s="10" t="s">
        <v>107800</v>
      </c>
      <c r="P89" s="36">
        <v>3143454423</v>
      </c>
      <c r="Q89" s="10" t="s">
        <v>107801</v>
      </c>
      <c r="R89" s="13"/>
    </row>
    <row r="90" spans="1:18" s="9" customFormat="1" ht="58.5" customHeight="1" x14ac:dyDescent="0.2">
      <c r="A90" s="10" t="s">
        <v>103661</v>
      </c>
      <c r="B90" s="28" t="s">
        <v>107842</v>
      </c>
      <c r="C90" s="36">
        <v>1</v>
      </c>
      <c r="D90" s="36">
        <v>1</v>
      </c>
      <c r="E90" s="36">
        <v>10</v>
      </c>
      <c r="F90" s="36">
        <v>1</v>
      </c>
      <c r="G90" s="36" t="s">
        <v>133</v>
      </c>
      <c r="H90" s="36">
        <v>0</v>
      </c>
      <c r="I90" s="11"/>
      <c r="J90" s="11">
        <f t="shared" si="0"/>
        <v>0</v>
      </c>
      <c r="K90" s="36">
        <v>0</v>
      </c>
      <c r="L90" s="46">
        <v>0</v>
      </c>
      <c r="M90" s="10" t="s">
        <v>107788</v>
      </c>
      <c r="N90" s="36" t="s">
        <v>955</v>
      </c>
      <c r="O90" s="10" t="s">
        <v>107800</v>
      </c>
      <c r="P90" s="36">
        <v>3143454423</v>
      </c>
      <c r="Q90" s="10" t="s">
        <v>107801</v>
      </c>
      <c r="R90" s="13"/>
    </row>
    <row r="91" spans="1:18" s="9" customFormat="1" ht="39.950000000000003" customHeight="1" x14ac:dyDescent="0.2">
      <c r="A91" s="10" t="s">
        <v>103661</v>
      </c>
      <c r="B91" s="28" t="s">
        <v>107843</v>
      </c>
      <c r="C91" s="36">
        <v>1</v>
      </c>
      <c r="D91" s="36">
        <v>1</v>
      </c>
      <c r="E91" s="36">
        <v>10</v>
      </c>
      <c r="F91" s="36">
        <v>1</v>
      </c>
      <c r="G91" s="36" t="s">
        <v>133</v>
      </c>
      <c r="H91" s="36">
        <v>0</v>
      </c>
      <c r="I91" s="11">
        <f>'[1]POA H.B.'!$F$21</f>
        <v>19760000</v>
      </c>
      <c r="J91" s="11">
        <f t="shared" si="0"/>
        <v>19760000</v>
      </c>
      <c r="K91" s="36">
        <v>0</v>
      </c>
      <c r="L91" s="46">
        <v>0</v>
      </c>
      <c r="M91" s="10" t="s">
        <v>107788</v>
      </c>
      <c r="N91" s="36" t="s">
        <v>955</v>
      </c>
      <c r="O91" s="10" t="s">
        <v>107800</v>
      </c>
      <c r="P91" s="36">
        <v>3143454423</v>
      </c>
      <c r="Q91" s="10" t="s">
        <v>107801</v>
      </c>
      <c r="R91" s="13"/>
    </row>
    <row r="92" spans="1:18" s="9" customFormat="1" ht="39.950000000000003" customHeight="1" x14ac:dyDescent="0.2">
      <c r="A92" s="10" t="s">
        <v>103661</v>
      </c>
      <c r="B92" s="28" t="s">
        <v>107844</v>
      </c>
      <c r="C92" s="36" t="s">
        <v>217</v>
      </c>
      <c r="D92" s="36">
        <v>1</v>
      </c>
      <c r="E92" s="36">
        <v>10</v>
      </c>
      <c r="F92" s="36">
        <v>1</v>
      </c>
      <c r="G92" s="36" t="s">
        <v>133</v>
      </c>
      <c r="H92" s="36">
        <v>0</v>
      </c>
      <c r="I92" s="11">
        <v>31830000</v>
      </c>
      <c r="J92" s="11">
        <f>+I92</f>
        <v>31830000</v>
      </c>
      <c r="K92" s="36">
        <v>0</v>
      </c>
      <c r="L92" s="46">
        <v>0</v>
      </c>
      <c r="M92" s="10" t="s">
        <v>107788</v>
      </c>
      <c r="N92" s="36" t="s">
        <v>955</v>
      </c>
      <c r="O92" s="10" t="s">
        <v>107800</v>
      </c>
      <c r="P92" s="36">
        <v>3143454423</v>
      </c>
      <c r="Q92" s="10" t="s">
        <v>107801</v>
      </c>
      <c r="R92" s="13"/>
    </row>
    <row r="93" spans="1:18" s="9" customFormat="1" ht="39.950000000000003" customHeight="1" x14ac:dyDescent="0.2">
      <c r="A93" s="10" t="s">
        <v>103661</v>
      </c>
      <c r="B93" s="28" t="s">
        <v>107845</v>
      </c>
      <c r="C93" s="36">
        <v>1</v>
      </c>
      <c r="D93" s="36">
        <v>1</v>
      </c>
      <c r="E93" s="36">
        <v>10</v>
      </c>
      <c r="F93" s="36">
        <v>1</v>
      </c>
      <c r="G93" s="36" t="s">
        <v>133</v>
      </c>
      <c r="H93" s="36">
        <v>0</v>
      </c>
      <c r="I93" s="11">
        <v>13260000</v>
      </c>
      <c r="J93" s="11">
        <f t="shared" si="0"/>
        <v>13260000</v>
      </c>
      <c r="K93" s="36">
        <v>0</v>
      </c>
      <c r="L93" s="46">
        <v>0</v>
      </c>
      <c r="M93" s="10" t="s">
        <v>107788</v>
      </c>
      <c r="N93" s="36" t="s">
        <v>955</v>
      </c>
      <c r="O93" s="10" t="s">
        <v>107800</v>
      </c>
      <c r="P93" s="36">
        <v>3143454423</v>
      </c>
      <c r="Q93" s="10" t="s">
        <v>107801</v>
      </c>
      <c r="R93" s="13"/>
    </row>
    <row r="94" spans="1:18" s="9" customFormat="1" ht="39.950000000000003" customHeight="1" x14ac:dyDescent="0.2">
      <c r="A94" s="10" t="s">
        <v>103661</v>
      </c>
      <c r="B94" s="28" t="s">
        <v>107846</v>
      </c>
      <c r="C94" s="36">
        <v>1</v>
      </c>
      <c r="D94" s="36">
        <v>1</v>
      </c>
      <c r="E94" s="36">
        <v>10</v>
      </c>
      <c r="F94" s="36">
        <v>1</v>
      </c>
      <c r="G94" s="36" t="s">
        <v>133</v>
      </c>
      <c r="H94" s="36">
        <v>0</v>
      </c>
      <c r="I94" s="11">
        <v>38613840</v>
      </c>
      <c r="J94" s="11">
        <f t="shared" si="0"/>
        <v>38613840</v>
      </c>
      <c r="K94" s="36">
        <v>0</v>
      </c>
      <c r="L94" s="46">
        <v>0</v>
      </c>
      <c r="M94" s="10" t="s">
        <v>107788</v>
      </c>
      <c r="N94" s="36" t="s">
        <v>955</v>
      </c>
      <c r="O94" s="10" t="s">
        <v>107800</v>
      </c>
      <c r="P94" s="36">
        <v>3143454423</v>
      </c>
      <c r="Q94" s="10" t="s">
        <v>107801</v>
      </c>
      <c r="R94" s="13"/>
    </row>
    <row r="95" spans="1:18" s="9" customFormat="1" ht="96.75" customHeight="1" x14ac:dyDescent="0.2">
      <c r="A95" s="10" t="s">
        <v>103661</v>
      </c>
      <c r="B95" s="28" t="s">
        <v>107938</v>
      </c>
      <c r="C95" s="36">
        <v>1</v>
      </c>
      <c r="D95" s="36">
        <v>1</v>
      </c>
      <c r="E95" s="36">
        <v>10</v>
      </c>
      <c r="F95" s="36">
        <v>1</v>
      </c>
      <c r="G95" s="36" t="s">
        <v>133</v>
      </c>
      <c r="H95" s="36">
        <v>0</v>
      </c>
      <c r="I95" s="11">
        <f>5400000*10*1.004</f>
        <v>54216000</v>
      </c>
      <c r="J95" s="11">
        <f t="shared" si="0"/>
        <v>54216000</v>
      </c>
      <c r="K95" s="36">
        <v>0</v>
      </c>
      <c r="L95" s="46">
        <v>0</v>
      </c>
      <c r="M95" s="10" t="s">
        <v>107788</v>
      </c>
      <c r="N95" s="36" t="s">
        <v>955</v>
      </c>
      <c r="O95" s="10" t="s">
        <v>107800</v>
      </c>
      <c r="P95" s="36">
        <v>3143454423</v>
      </c>
      <c r="Q95" s="10" t="s">
        <v>107801</v>
      </c>
      <c r="R95" s="13"/>
    </row>
    <row r="96" spans="1:18" s="9" customFormat="1" ht="39.950000000000003" customHeight="1" x14ac:dyDescent="0.2">
      <c r="A96" s="10" t="s">
        <v>103661</v>
      </c>
      <c r="B96" s="28" t="s">
        <v>107847</v>
      </c>
      <c r="C96" s="36">
        <v>1</v>
      </c>
      <c r="D96" s="36">
        <v>1</v>
      </c>
      <c r="E96" s="36">
        <v>10</v>
      </c>
      <c r="F96" s="36">
        <v>1</v>
      </c>
      <c r="G96" s="36" t="s">
        <v>133</v>
      </c>
      <c r="H96" s="36">
        <v>0</v>
      </c>
      <c r="I96" s="11">
        <v>38613840</v>
      </c>
      <c r="J96" s="11">
        <f t="shared" si="0"/>
        <v>38613840</v>
      </c>
      <c r="K96" s="36">
        <v>0</v>
      </c>
      <c r="L96" s="46">
        <v>0</v>
      </c>
      <c r="M96" s="10" t="s">
        <v>107788</v>
      </c>
      <c r="N96" s="36" t="s">
        <v>955</v>
      </c>
      <c r="O96" s="10" t="s">
        <v>107800</v>
      </c>
      <c r="P96" s="36">
        <v>3143454423</v>
      </c>
      <c r="Q96" s="10" t="s">
        <v>107801</v>
      </c>
      <c r="R96" s="13"/>
    </row>
    <row r="97" spans="1:17" s="9" customFormat="1" ht="39.950000000000003" customHeight="1" x14ac:dyDescent="0.2">
      <c r="A97" s="10" t="s">
        <v>103661</v>
      </c>
      <c r="B97" s="28" t="s">
        <v>107848</v>
      </c>
      <c r="C97" s="36">
        <v>1</v>
      </c>
      <c r="D97" s="36">
        <v>1</v>
      </c>
      <c r="E97" s="36">
        <v>10</v>
      </c>
      <c r="F97" s="36">
        <v>1</v>
      </c>
      <c r="G97" s="36" t="s">
        <v>133</v>
      </c>
      <c r="H97" s="36">
        <v>0</v>
      </c>
      <c r="I97" s="11">
        <v>38613840</v>
      </c>
      <c r="J97" s="11">
        <f t="shared" si="0"/>
        <v>38613840</v>
      </c>
      <c r="K97" s="36">
        <v>0</v>
      </c>
      <c r="L97" s="46">
        <v>0</v>
      </c>
      <c r="M97" s="10" t="s">
        <v>107788</v>
      </c>
      <c r="N97" s="36" t="s">
        <v>955</v>
      </c>
      <c r="O97" s="10" t="s">
        <v>107800</v>
      </c>
      <c r="P97" s="36">
        <v>3143454423</v>
      </c>
      <c r="Q97" s="10" t="s">
        <v>107801</v>
      </c>
    </row>
    <row r="98" spans="1:17" s="9" customFormat="1" ht="39.950000000000003" customHeight="1" x14ac:dyDescent="0.2">
      <c r="A98" s="10" t="s">
        <v>103661</v>
      </c>
      <c r="B98" s="28" t="s">
        <v>107849</v>
      </c>
      <c r="C98" s="36">
        <v>1</v>
      </c>
      <c r="D98" s="36">
        <v>1</v>
      </c>
      <c r="E98" s="36">
        <v>10</v>
      </c>
      <c r="F98" s="36">
        <v>1</v>
      </c>
      <c r="G98" s="36" t="s">
        <v>133</v>
      </c>
      <c r="H98" s="36">
        <v>0</v>
      </c>
      <c r="I98" s="11">
        <v>19578000</v>
      </c>
      <c r="J98" s="11">
        <f t="shared" si="0"/>
        <v>19578000</v>
      </c>
      <c r="K98" s="36">
        <v>0</v>
      </c>
      <c r="L98" s="46">
        <v>0</v>
      </c>
      <c r="M98" s="10" t="s">
        <v>107788</v>
      </c>
      <c r="N98" s="36" t="s">
        <v>955</v>
      </c>
      <c r="O98" s="10" t="s">
        <v>107800</v>
      </c>
      <c r="P98" s="36">
        <v>3143454423</v>
      </c>
      <c r="Q98" s="10" t="s">
        <v>107801</v>
      </c>
    </row>
    <row r="99" spans="1:17" s="9" customFormat="1" ht="39.950000000000003" customHeight="1" x14ac:dyDescent="0.2">
      <c r="A99" s="10" t="s">
        <v>103661</v>
      </c>
      <c r="B99" s="28" t="s">
        <v>107850</v>
      </c>
      <c r="C99" s="36">
        <v>1</v>
      </c>
      <c r="D99" s="36">
        <v>1</v>
      </c>
      <c r="E99" s="36">
        <v>10</v>
      </c>
      <c r="F99" s="36">
        <v>1</v>
      </c>
      <c r="G99" s="36" t="s">
        <v>133</v>
      </c>
      <c r="H99" s="36">
        <v>0</v>
      </c>
      <c r="I99" s="11">
        <v>38613840</v>
      </c>
      <c r="J99" s="11">
        <f t="shared" si="0"/>
        <v>38613840</v>
      </c>
      <c r="K99" s="36">
        <v>0</v>
      </c>
      <c r="L99" s="46">
        <v>0</v>
      </c>
      <c r="M99" s="10" t="s">
        <v>107788</v>
      </c>
      <c r="N99" s="36" t="s">
        <v>955</v>
      </c>
      <c r="O99" s="10" t="s">
        <v>107800</v>
      </c>
      <c r="P99" s="36">
        <v>3143454423</v>
      </c>
      <c r="Q99" s="10" t="s">
        <v>107801</v>
      </c>
    </row>
    <row r="100" spans="1:17" s="9" customFormat="1" ht="39.950000000000003" customHeight="1" x14ac:dyDescent="0.2">
      <c r="A100" s="10" t="s">
        <v>103661</v>
      </c>
      <c r="B100" s="28" t="s">
        <v>107851</v>
      </c>
      <c r="C100" s="36">
        <v>1</v>
      </c>
      <c r="D100" s="36">
        <v>1</v>
      </c>
      <c r="E100" s="36">
        <v>10</v>
      </c>
      <c r="F100" s="36">
        <v>1</v>
      </c>
      <c r="G100" s="36" t="s">
        <v>133</v>
      </c>
      <c r="H100" s="36">
        <v>0</v>
      </c>
      <c r="I100" s="11">
        <f>3846000*10*1.004</f>
        <v>38613840</v>
      </c>
      <c r="J100" s="11">
        <f t="shared" si="0"/>
        <v>38613840</v>
      </c>
      <c r="K100" s="36">
        <v>0</v>
      </c>
      <c r="L100" s="46">
        <v>0</v>
      </c>
      <c r="M100" s="10" t="s">
        <v>107788</v>
      </c>
      <c r="N100" s="36" t="s">
        <v>955</v>
      </c>
      <c r="O100" s="10" t="s">
        <v>107800</v>
      </c>
      <c r="P100" s="36">
        <v>3143454423</v>
      </c>
      <c r="Q100" s="10" t="s">
        <v>107801</v>
      </c>
    </row>
    <row r="101" spans="1:17" s="9" customFormat="1" ht="39.950000000000003" customHeight="1" x14ac:dyDescent="0.2">
      <c r="A101" s="10" t="s">
        <v>103661</v>
      </c>
      <c r="B101" s="28" t="s">
        <v>107852</v>
      </c>
      <c r="C101" s="36">
        <v>1</v>
      </c>
      <c r="D101" s="36">
        <v>1</v>
      </c>
      <c r="E101" s="36">
        <v>10</v>
      </c>
      <c r="F101" s="36">
        <v>1</v>
      </c>
      <c r="G101" s="36" t="s">
        <v>133</v>
      </c>
      <c r="H101" s="36">
        <v>0</v>
      </c>
      <c r="I101" s="11">
        <v>25300800</v>
      </c>
      <c r="J101" s="11">
        <f t="shared" si="0"/>
        <v>25300800</v>
      </c>
      <c r="K101" s="36">
        <v>0</v>
      </c>
      <c r="L101" s="46">
        <v>0</v>
      </c>
      <c r="M101" s="10" t="s">
        <v>107788</v>
      </c>
      <c r="N101" s="36" t="s">
        <v>955</v>
      </c>
      <c r="O101" s="10" t="s">
        <v>107800</v>
      </c>
      <c r="P101" s="36">
        <v>3143454423</v>
      </c>
      <c r="Q101" s="10" t="s">
        <v>107801</v>
      </c>
    </row>
    <row r="102" spans="1:17" s="9" customFormat="1" ht="39.950000000000003" customHeight="1" x14ac:dyDescent="0.2">
      <c r="A102" s="10" t="s">
        <v>103661</v>
      </c>
      <c r="B102" s="28" t="s">
        <v>107853</v>
      </c>
      <c r="C102" s="36">
        <v>1</v>
      </c>
      <c r="D102" s="36">
        <v>1</v>
      </c>
      <c r="E102" s="36">
        <v>10</v>
      </c>
      <c r="F102" s="36">
        <v>1</v>
      </c>
      <c r="G102" s="36" t="s">
        <v>133</v>
      </c>
      <c r="H102" s="36">
        <v>0</v>
      </c>
      <c r="I102" s="11">
        <v>31564956.800000001</v>
      </c>
      <c r="J102" s="11">
        <f t="shared" si="0"/>
        <v>31564956.800000001</v>
      </c>
      <c r="K102" s="36">
        <v>0</v>
      </c>
      <c r="L102" s="46">
        <v>0</v>
      </c>
      <c r="M102" s="10" t="s">
        <v>107788</v>
      </c>
      <c r="N102" s="36" t="s">
        <v>955</v>
      </c>
      <c r="O102" s="10" t="s">
        <v>107800</v>
      </c>
      <c r="P102" s="36">
        <v>3143454423</v>
      </c>
      <c r="Q102" s="10" t="s">
        <v>107801</v>
      </c>
    </row>
    <row r="103" spans="1:17" s="9" customFormat="1" ht="39.950000000000003" customHeight="1" x14ac:dyDescent="0.2">
      <c r="A103" s="10" t="s">
        <v>103661</v>
      </c>
      <c r="B103" s="28" t="s">
        <v>107854</v>
      </c>
      <c r="C103" s="36">
        <v>1</v>
      </c>
      <c r="D103" s="36">
        <v>1</v>
      </c>
      <c r="E103" s="36">
        <v>10</v>
      </c>
      <c r="F103" s="36">
        <v>1</v>
      </c>
      <c r="G103" s="36" t="s">
        <v>133</v>
      </c>
      <c r="H103" s="36">
        <v>0</v>
      </c>
      <c r="I103" s="11">
        <v>31564956.800000001</v>
      </c>
      <c r="J103" s="11">
        <f t="shared" si="0"/>
        <v>31564956.800000001</v>
      </c>
      <c r="K103" s="36">
        <v>0</v>
      </c>
      <c r="L103" s="46">
        <v>0</v>
      </c>
      <c r="M103" s="10" t="s">
        <v>107788</v>
      </c>
      <c r="N103" s="36" t="s">
        <v>955</v>
      </c>
      <c r="O103" s="10" t="s">
        <v>107800</v>
      </c>
      <c r="P103" s="36">
        <v>3143454423</v>
      </c>
      <c r="Q103" s="10" t="s">
        <v>107801</v>
      </c>
    </row>
    <row r="104" spans="1:17" s="9" customFormat="1" ht="39.950000000000003" customHeight="1" x14ac:dyDescent="0.2">
      <c r="A104" s="10" t="s">
        <v>103661</v>
      </c>
      <c r="B104" s="28" t="s">
        <v>107855</v>
      </c>
      <c r="C104" s="36">
        <v>1</v>
      </c>
      <c r="D104" s="36">
        <v>1</v>
      </c>
      <c r="E104" s="36">
        <v>10</v>
      </c>
      <c r="F104" s="36">
        <v>1</v>
      </c>
      <c r="G104" s="36" t="s">
        <v>133</v>
      </c>
      <c r="H104" s="36">
        <v>0</v>
      </c>
      <c r="I104" s="11">
        <f>3183000*10*1.004</f>
        <v>31957320</v>
      </c>
      <c r="J104" s="11">
        <f t="shared" si="0"/>
        <v>31957320</v>
      </c>
      <c r="K104" s="36">
        <v>0</v>
      </c>
      <c r="L104" s="46">
        <v>0</v>
      </c>
      <c r="M104" s="10" t="s">
        <v>107788</v>
      </c>
      <c r="N104" s="36" t="s">
        <v>955</v>
      </c>
      <c r="O104" s="10" t="s">
        <v>107800</v>
      </c>
      <c r="P104" s="36">
        <v>3143454423</v>
      </c>
      <c r="Q104" s="10" t="s">
        <v>107801</v>
      </c>
    </row>
    <row r="105" spans="1:17" s="9" customFormat="1" ht="39.950000000000003" customHeight="1" x14ac:dyDescent="0.2">
      <c r="A105" s="10">
        <v>80111620</v>
      </c>
      <c r="B105" s="28" t="s">
        <v>107856</v>
      </c>
      <c r="C105" s="36">
        <v>1</v>
      </c>
      <c r="D105" s="36">
        <v>1</v>
      </c>
      <c r="E105" s="36">
        <v>10</v>
      </c>
      <c r="F105" s="36">
        <v>1</v>
      </c>
      <c r="G105" s="36" t="s">
        <v>133</v>
      </c>
      <c r="H105" s="36">
        <v>0</v>
      </c>
      <c r="I105" s="11">
        <v>23577132.800000001</v>
      </c>
      <c r="J105" s="11">
        <f t="shared" si="0"/>
        <v>23577132.800000001</v>
      </c>
      <c r="K105" s="36">
        <v>0</v>
      </c>
      <c r="L105" s="46">
        <v>0</v>
      </c>
      <c r="M105" s="10" t="s">
        <v>107788</v>
      </c>
      <c r="N105" s="36" t="s">
        <v>955</v>
      </c>
      <c r="O105" s="10" t="s">
        <v>107800</v>
      </c>
      <c r="P105" s="36">
        <v>3143454423</v>
      </c>
      <c r="Q105" s="10" t="s">
        <v>107801</v>
      </c>
    </row>
    <row r="106" spans="1:17" s="9" customFormat="1" ht="39.950000000000003" customHeight="1" x14ac:dyDescent="0.2">
      <c r="A106" s="10">
        <v>80111620</v>
      </c>
      <c r="B106" s="28" t="s">
        <v>107857</v>
      </c>
      <c r="C106" s="36">
        <v>1</v>
      </c>
      <c r="D106" s="36">
        <v>1</v>
      </c>
      <c r="E106" s="36">
        <v>10</v>
      </c>
      <c r="F106" s="36">
        <v>1</v>
      </c>
      <c r="G106" s="36" t="s">
        <v>133</v>
      </c>
      <c r="H106" s="36">
        <v>0</v>
      </c>
      <c r="I106" s="11">
        <v>23577132.800000001</v>
      </c>
      <c r="J106" s="11">
        <f t="shared" si="0"/>
        <v>23577132.800000001</v>
      </c>
      <c r="K106" s="36">
        <v>0</v>
      </c>
      <c r="L106" s="46">
        <v>0</v>
      </c>
      <c r="M106" s="10" t="s">
        <v>107788</v>
      </c>
      <c r="N106" s="36" t="s">
        <v>955</v>
      </c>
      <c r="O106" s="10" t="s">
        <v>107800</v>
      </c>
      <c r="P106" s="36">
        <v>3143454423</v>
      </c>
      <c r="Q106" s="10" t="s">
        <v>107801</v>
      </c>
    </row>
    <row r="107" spans="1:17" s="9" customFormat="1" ht="39.950000000000003" customHeight="1" x14ac:dyDescent="0.2">
      <c r="A107" s="10">
        <v>80111620</v>
      </c>
      <c r="B107" s="28" t="s">
        <v>107858</v>
      </c>
      <c r="C107" s="36">
        <v>1</v>
      </c>
      <c r="D107" s="36">
        <v>1</v>
      </c>
      <c r="E107" s="36">
        <v>10</v>
      </c>
      <c r="F107" s="36">
        <v>1</v>
      </c>
      <c r="G107" s="36" t="s">
        <v>133</v>
      </c>
      <c r="H107" s="36">
        <v>0</v>
      </c>
      <c r="I107" s="11">
        <v>38613036.799999997</v>
      </c>
      <c r="J107" s="11">
        <f t="shared" si="0"/>
        <v>38613036.799999997</v>
      </c>
      <c r="K107" s="36">
        <v>0</v>
      </c>
      <c r="L107" s="46">
        <v>0</v>
      </c>
      <c r="M107" s="10" t="s">
        <v>107788</v>
      </c>
      <c r="N107" s="36" t="s">
        <v>955</v>
      </c>
      <c r="O107" s="10" t="s">
        <v>107800</v>
      </c>
      <c r="P107" s="36">
        <v>3143454423</v>
      </c>
      <c r="Q107" s="10" t="s">
        <v>107801</v>
      </c>
    </row>
    <row r="108" spans="1:17" s="9" customFormat="1" ht="39.950000000000003" customHeight="1" x14ac:dyDescent="0.2">
      <c r="A108" s="10">
        <v>80111620</v>
      </c>
      <c r="B108" s="28" t="s">
        <v>107859</v>
      </c>
      <c r="C108" s="36">
        <v>1</v>
      </c>
      <c r="D108" s="36">
        <v>1</v>
      </c>
      <c r="E108" s="36">
        <v>10</v>
      </c>
      <c r="F108" s="36">
        <v>1</v>
      </c>
      <c r="G108" s="36" t="s">
        <v>133</v>
      </c>
      <c r="H108" s="36">
        <v>0</v>
      </c>
      <c r="I108" s="11">
        <v>47947827.200000003</v>
      </c>
      <c r="J108" s="11">
        <f t="shared" si="0"/>
        <v>47947827.200000003</v>
      </c>
      <c r="K108" s="36">
        <v>0</v>
      </c>
      <c r="L108" s="46">
        <v>0</v>
      </c>
      <c r="M108" s="10" t="s">
        <v>107788</v>
      </c>
      <c r="N108" s="36" t="s">
        <v>955</v>
      </c>
      <c r="O108" s="10" t="s">
        <v>107800</v>
      </c>
      <c r="P108" s="36">
        <v>3143454423</v>
      </c>
      <c r="Q108" s="10" t="s">
        <v>107801</v>
      </c>
    </row>
    <row r="109" spans="1:17" s="12" customFormat="1" ht="39.950000000000003" customHeight="1" x14ac:dyDescent="0.2">
      <c r="A109" s="10">
        <v>80111620</v>
      </c>
      <c r="B109" s="28" t="s">
        <v>107943</v>
      </c>
      <c r="C109" s="36">
        <v>1</v>
      </c>
      <c r="D109" s="36">
        <v>1</v>
      </c>
      <c r="E109" s="36">
        <v>10</v>
      </c>
      <c r="F109" s="36">
        <v>1</v>
      </c>
      <c r="G109" s="36" t="s">
        <v>133</v>
      </c>
      <c r="H109" s="36">
        <v>0</v>
      </c>
      <c r="I109" s="11">
        <v>19578000</v>
      </c>
      <c r="J109" s="11">
        <f t="shared" si="0"/>
        <v>19578000</v>
      </c>
      <c r="K109" s="36">
        <v>0</v>
      </c>
      <c r="L109" s="46">
        <v>0</v>
      </c>
      <c r="M109" s="10" t="s">
        <v>107788</v>
      </c>
      <c r="N109" s="36" t="s">
        <v>955</v>
      </c>
      <c r="O109" s="10" t="s">
        <v>107800</v>
      </c>
      <c r="P109" s="36">
        <v>3143454423</v>
      </c>
      <c r="Q109" s="10" t="s">
        <v>107801</v>
      </c>
    </row>
    <row r="110" spans="1:17" s="9" customFormat="1" ht="39.950000000000003" customHeight="1" x14ac:dyDescent="0.2">
      <c r="A110" s="10" t="s">
        <v>103661</v>
      </c>
      <c r="B110" s="28" t="s">
        <v>107860</v>
      </c>
      <c r="C110" s="36">
        <v>1</v>
      </c>
      <c r="D110" s="36">
        <v>1</v>
      </c>
      <c r="E110" s="36">
        <v>10</v>
      </c>
      <c r="F110" s="36">
        <v>1</v>
      </c>
      <c r="G110" s="36" t="s">
        <v>133</v>
      </c>
      <c r="H110" s="36">
        <v>0</v>
      </c>
      <c r="I110" s="11">
        <v>31564956.800000001</v>
      </c>
      <c r="J110" s="11">
        <f t="shared" si="0"/>
        <v>31564956.800000001</v>
      </c>
      <c r="K110" s="36">
        <v>0</v>
      </c>
      <c r="L110" s="46">
        <v>0</v>
      </c>
      <c r="M110" s="10" t="s">
        <v>107788</v>
      </c>
      <c r="N110" s="36" t="s">
        <v>955</v>
      </c>
      <c r="O110" s="10" t="s">
        <v>107800</v>
      </c>
      <c r="P110" s="36">
        <v>3143454423</v>
      </c>
      <c r="Q110" s="10" t="s">
        <v>107801</v>
      </c>
    </row>
    <row r="111" spans="1:17" s="9" customFormat="1" ht="47.25" customHeight="1" x14ac:dyDescent="0.2">
      <c r="A111" s="7" t="s">
        <v>107792</v>
      </c>
      <c r="B111" s="28" t="s">
        <v>107881</v>
      </c>
      <c r="C111" s="35" t="s">
        <v>217</v>
      </c>
      <c r="D111" s="35" t="s">
        <v>217</v>
      </c>
      <c r="E111" s="35" t="s">
        <v>107791</v>
      </c>
      <c r="F111" s="35" t="s">
        <v>217</v>
      </c>
      <c r="G111" s="35" t="s">
        <v>133</v>
      </c>
      <c r="H111" s="35" t="s">
        <v>211</v>
      </c>
      <c r="I111" s="8">
        <v>52746144</v>
      </c>
      <c r="J111" s="8">
        <v>52746144</v>
      </c>
      <c r="K111" s="35" t="s">
        <v>211</v>
      </c>
      <c r="L111" s="45" t="s">
        <v>211</v>
      </c>
      <c r="M111" s="7" t="s">
        <v>107788</v>
      </c>
      <c r="N111" s="35" t="s">
        <v>959</v>
      </c>
      <c r="O111" s="7" t="s">
        <v>107802</v>
      </c>
      <c r="P111" s="35" t="s">
        <v>107803</v>
      </c>
      <c r="Q111" s="7" t="s">
        <v>107804</v>
      </c>
    </row>
    <row r="112" spans="1:17" s="9" customFormat="1" ht="53.25" customHeight="1" x14ac:dyDescent="0.2">
      <c r="A112" s="7" t="s">
        <v>107792</v>
      </c>
      <c r="B112" s="28" t="s">
        <v>107882</v>
      </c>
      <c r="C112" s="35" t="s">
        <v>217</v>
      </c>
      <c r="D112" s="35" t="s">
        <v>217</v>
      </c>
      <c r="E112" s="35" t="s">
        <v>107791</v>
      </c>
      <c r="F112" s="35" t="s">
        <v>217</v>
      </c>
      <c r="G112" s="35" t="s">
        <v>133</v>
      </c>
      <c r="H112" s="35" t="s">
        <v>211</v>
      </c>
      <c r="I112" s="8">
        <v>35153052</v>
      </c>
      <c r="J112" s="8">
        <v>35153052</v>
      </c>
      <c r="K112" s="35" t="s">
        <v>211</v>
      </c>
      <c r="L112" s="45" t="s">
        <v>211</v>
      </c>
      <c r="M112" s="7" t="s">
        <v>107788</v>
      </c>
      <c r="N112" s="35" t="s">
        <v>959</v>
      </c>
      <c r="O112" s="7" t="s">
        <v>107802</v>
      </c>
      <c r="P112" s="35" t="s">
        <v>107803</v>
      </c>
      <c r="Q112" s="7" t="s">
        <v>107804</v>
      </c>
    </row>
    <row r="113" spans="1:17" s="9" customFormat="1" ht="75.75" customHeight="1" x14ac:dyDescent="0.2">
      <c r="A113" s="7" t="s">
        <v>107792</v>
      </c>
      <c r="B113" s="28" t="s">
        <v>107883</v>
      </c>
      <c r="C113" s="35" t="s">
        <v>217</v>
      </c>
      <c r="D113" s="35" t="s">
        <v>217</v>
      </c>
      <c r="E113" s="35" t="s">
        <v>107791</v>
      </c>
      <c r="F113" s="35" t="s">
        <v>217</v>
      </c>
      <c r="G113" s="35" t="s">
        <v>133</v>
      </c>
      <c r="H113" s="35" t="s">
        <v>211</v>
      </c>
      <c r="I113" s="8">
        <v>22916300</v>
      </c>
      <c r="J113" s="8">
        <v>22916300</v>
      </c>
      <c r="K113" s="35" t="s">
        <v>211</v>
      </c>
      <c r="L113" s="45" t="s">
        <v>211</v>
      </c>
      <c r="M113" s="7" t="s">
        <v>107788</v>
      </c>
      <c r="N113" s="35" t="s">
        <v>959</v>
      </c>
      <c r="O113" s="7" t="s">
        <v>107802</v>
      </c>
      <c r="P113" s="35" t="s">
        <v>107803</v>
      </c>
      <c r="Q113" s="7" t="s">
        <v>107804</v>
      </c>
    </row>
    <row r="114" spans="1:17" s="9" customFormat="1" ht="56.25" customHeight="1" x14ac:dyDescent="0.2">
      <c r="A114" s="7" t="s">
        <v>107792</v>
      </c>
      <c r="B114" s="28" t="s">
        <v>107884</v>
      </c>
      <c r="C114" s="35" t="s">
        <v>217</v>
      </c>
      <c r="D114" s="35" t="s">
        <v>217</v>
      </c>
      <c r="E114" s="35" t="s">
        <v>107791</v>
      </c>
      <c r="F114" s="35" t="s">
        <v>217</v>
      </c>
      <c r="G114" s="35" t="s">
        <v>133</v>
      </c>
      <c r="H114" s="35" t="s">
        <v>211</v>
      </c>
      <c r="I114" s="8">
        <v>22916300</v>
      </c>
      <c r="J114" s="8">
        <v>22916300</v>
      </c>
      <c r="K114" s="35" t="s">
        <v>211</v>
      </c>
      <c r="L114" s="45" t="s">
        <v>211</v>
      </c>
      <c r="M114" s="7" t="s">
        <v>107788</v>
      </c>
      <c r="N114" s="35" t="s">
        <v>959</v>
      </c>
      <c r="O114" s="7" t="s">
        <v>107802</v>
      </c>
      <c r="P114" s="35" t="s">
        <v>107803</v>
      </c>
      <c r="Q114" s="7" t="s">
        <v>107804</v>
      </c>
    </row>
    <row r="115" spans="1:17" s="9" customFormat="1" ht="39.950000000000003" customHeight="1" x14ac:dyDescent="0.2">
      <c r="A115" s="7" t="s">
        <v>107792</v>
      </c>
      <c r="B115" s="28" t="s">
        <v>107885</v>
      </c>
      <c r="C115" s="35" t="s">
        <v>217</v>
      </c>
      <c r="D115" s="35" t="s">
        <v>217</v>
      </c>
      <c r="E115" s="35" t="s">
        <v>107791</v>
      </c>
      <c r="F115" s="35" t="s">
        <v>217</v>
      </c>
      <c r="G115" s="35" t="s">
        <v>133</v>
      </c>
      <c r="H115" s="35" t="s">
        <v>211</v>
      </c>
      <c r="I115" s="8">
        <v>23435368</v>
      </c>
      <c r="J115" s="8">
        <v>23435368</v>
      </c>
      <c r="K115" s="35" t="s">
        <v>211</v>
      </c>
      <c r="L115" s="45" t="s">
        <v>211</v>
      </c>
      <c r="M115" s="7" t="s">
        <v>107788</v>
      </c>
      <c r="N115" s="35" t="s">
        <v>959</v>
      </c>
      <c r="O115" s="7" t="s">
        <v>107802</v>
      </c>
      <c r="P115" s="35" t="s">
        <v>107803</v>
      </c>
      <c r="Q115" s="7" t="s">
        <v>107804</v>
      </c>
    </row>
    <row r="116" spans="1:17" s="9" customFormat="1" ht="39.950000000000003" customHeight="1" x14ac:dyDescent="0.2">
      <c r="A116" s="7" t="s">
        <v>107792</v>
      </c>
      <c r="B116" s="28" t="s">
        <v>107881</v>
      </c>
      <c r="C116" s="35" t="s">
        <v>217</v>
      </c>
      <c r="D116" s="35" t="s">
        <v>217</v>
      </c>
      <c r="E116" s="35" t="s">
        <v>107791</v>
      </c>
      <c r="F116" s="35" t="s">
        <v>217</v>
      </c>
      <c r="G116" s="35" t="s">
        <v>133</v>
      </c>
      <c r="H116" s="35" t="s">
        <v>211</v>
      </c>
      <c r="I116" s="8">
        <v>21822944</v>
      </c>
      <c r="J116" s="8">
        <v>21822944</v>
      </c>
      <c r="K116" s="35" t="s">
        <v>211</v>
      </c>
      <c r="L116" s="45" t="s">
        <v>211</v>
      </c>
      <c r="M116" s="7" t="s">
        <v>107788</v>
      </c>
      <c r="N116" s="35" t="s">
        <v>959</v>
      </c>
      <c r="O116" s="7" t="s">
        <v>107802</v>
      </c>
      <c r="P116" s="35" t="s">
        <v>107803</v>
      </c>
      <c r="Q116" s="7" t="s">
        <v>107804</v>
      </c>
    </row>
    <row r="117" spans="1:17" s="9" customFormat="1" ht="39.950000000000003" customHeight="1" x14ac:dyDescent="0.2">
      <c r="A117" s="7" t="s">
        <v>107792</v>
      </c>
      <c r="B117" s="28" t="s">
        <v>107886</v>
      </c>
      <c r="C117" s="35" t="s">
        <v>217</v>
      </c>
      <c r="D117" s="35" t="s">
        <v>217</v>
      </c>
      <c r="E117" s="35" t="s">
        <v>107791</v>
      </c>
      <c r="F117" s="35" t="s">
        <v>217</v>
      </c>
      <c r="G117" s="35" t="s">
        <v>133</v>
      </c>
      <c r="H117" s="35" t="s">
        <v>211</v>
      </c>
      <c r="I117" s="8">
        <v>35153052</v>
      </c>
      <c r="J117" s="8">
        <v>35153052</v>
      </c>
      <c r="K117" s="35" t="s">
        <v>211</v>
      </c>
      <c r="L117" s="45" t="s">
        <v>211</v>
      </c>
      <c r="M117" s="7" t="s">
        <v>107788</v>
      </c>
      <c r="N117" s="35" t="s">
        <v>959</v>
      </c>
      <c r="O117" s="7" t="s">
        <v>107802</v>
      </c>
      <c r="P117" s="35" t="s">
        <v>107803</v>
      </c>
      <c r="Q117" s="7" t="s">
        <v>107804</v>
      </c>
    </row>
    <row r="118" spans="1:17" s="9" customFormat="1" ht="39.950000000000003" customHeight="1" x14ac:dyDescent="0.2">
      <c r="A118" s="7" t="s">
        <v>107792</v>
      </c>
      <c r="B118" s="28" t="s">
        <v>107887</v>
      </c>
      <c r="C118" s="35" t="s">
        <v>217</v>
      </c>
      <c r="D118" s="35" t="s">
        <v>217</v>
      </c>
      <c r="E118" s="35" t="s">
        <v>107791</v>
      </c>
      <c r="F118" s="35" t="s">
        <v>217</v>
      </c>
      <c r="G118" s="35" t="s">
        <v>133</v>
      </c>
      <c r="H118" s="35" t="s">
        <v>211</v>
      </c>
      <c r="I118" s="8">
        <v>23435368</v>
      </c>
      <c r="J118" s="8">
        <v>23435368</v>
      </c>
      <c r="K118" s="35" t="s">
        <v>211</v>
      </c>
      <c r="L118" s="45" t="s">
        <v>211</v>
      </c>
      <c r="M118" s="7" t="s">
        <v>107788</v>
      </c>
      <c r="N118" s="35" t="s">
        <v>959</v>
      </c>
      <c r="O118" s="7" t="s">
        <v>107802</v>
      </c>
      <c r="P118" s="35" t="s">
        <v>107803</v>
      </c>
      <c r="Q118" s="7" t="s">
        <v>107804</v>
      </c>
    </row>
    <row r="119" spans="1:17" s="9" customFormat="1" ht="39.950000000000003" customHeight="1" x14ac:dyDescent="0.2">
      <c r="A119" s="7" t="s">
        <v>107792</v>
      </c>
      <c r="B119" s="28" t="s">
        <v>107888</v>
      </c>
      <c r="C119" s="35" t="s">
        <v>217</v>
      </c>
      <c r="D119" s="35" t="s">
        <v>217</v>
      </c>
      <c r="E119" s="35" t="s">
        <v>107791</v>
      </c>
      <c r="F119" s="35" t="s">
        <v>217</v>
      </c>
      <c r="G119" s="35" t="s">
        <v>133</v>
      </c>
      <c r="H119" s="35" t="s">
        <v>211</v>
      </c>
      <c r="I119" s="8">
        <v>23435368</v>
      </c>
      <c r="J119" s="8">
        <v>23435368</v>
      </c>
      <c r="K119" s="35" t="s">
        <v>211</v>
      </c>
      <c r="L119" s="45" t="s">
        <v>211</v>
      </c>
      <c r="M119" s="7" t="s">
        <v>107788</v>
      </c>
      <c r="N119" s="35" t="s">
        <v>959</v>
      </c>
      <c r="O119" s="7" t="s">
        <v>107802</v>
      </c>
      <c r="P119" s="35" t="s">
        <v>107803</v>
      </c>
      <c r="Q119" s="7" t="s">
        <v>107804</v>
      </c>
    </row>
    <row r="120" spans="1:17" s="9" customFormat="1" ht="39.950000000000003" customHeight="1" x14ac:dyDescent="0.2">
      <c r="A120" s="7" t="s">
        <v>107792</v>
      </c>
      <c r="B120" s="28" t="s">
        <v>107889</v>
      </c>
      <c r="C120" s="35" t="s">
        <v>217</v>
      </c>
      <c r="D120" s="35" t="s">
        <v>217</v>
      </c>
      <c r="E120" s="35" t="s">
        <v>107791</v>
      </c>
      <c r="F120" s="35" t="s">
        <v>217</v>
      </c>
      <c r="G120" s="35" t="s">
        <v>133</v>
      </c>
      <c r="H120" s="35" t="s">
        <v>211</v>
      </c>
      <c r="I120" s="8">
        <v>23435368</v>
      </c>
      <c r="J120" s="8">
        <v>23435368</v>
      </c>
      <c r="K120" s="35" t="s">
        <v>211</v>
      </c>
      <c r="L120" s="45" t="s">
        <v>211</v>
      </c>
      <c r="M120" s="7" t="s">
        <v>107788</v>
      </c>
      <c r="N120" s="35" t="s">
        <v>959</v>
      </c>
      <c r="O120" s="7" t="s">
        <v>107802</v>
      </c>
      <c r="P120" s="35" t="s">
        <v>107803</v>
      </c>
      <c r="Q120" s="7" t="s">
        <v>107804</v>
      </c>
    </row>
    <row r="121" spans="1:17" s="9" customFormat="1" ht="39.950000000000003" customHeight="1" x14ac:dyDescent="0.2">
      <c r="A121" s="7" t="s">
        <v>107792</v>
      </c>
      <c r="B121" s="28" t="s">
        <v>107890</v>
      </c>
      <c r="C121" s="35" t="s">
        <v>217</v>
      </c>
      <c r="D121" s="35" t="s">
        <v>217</v>
      </c>
      <c r="E121" s="35" t="s">
        <v>107791</v>
      </c>
      <c r="F121" s="35" t="s">
        <v>217</v>
      </c>
      <c r="G121" s="35" t="s">
        <v>133</v>
      </c>
      <c r="H121" s="35" t="s">
        <v>211</v>
      </c>
      <c r="I121" s="8">
        <v>94779608</v>
      </c>
      <c r="J121" s="8">
        <v>94779608</v>
      </c>
      <c r="K121" s="35" t="s">
        <v>211</v>
      </c>
      <c r="L121" s="45" t="s">
        <v>211</v>
      </c>
      <c r="M121" s="7" t="s">
        <v>107788</v>
      </c>
      <c r="N121" s="35" t="s">
        <v>959</v>
      </c>
      <c r="O121" s="7" t="s">
        <v>107802</v>
      </c>
      <c r="P121" s="35" t="s">
        <v>107803</v>
      </c>
      <c r="Q121" s="7" t="s">
        <v>107804</v>
      </c>
    </row>
    <row r="122" spans="1:17" s="9" customFormat="1" ht="39.950000000000003" customHeight="1" x14ac:dyDescent="0.2">
      <c r="A122" s="7" t="s">
        <v>107792</v>
      </c>
      <c r="B122" s="28" t="s">
        <v>107891</v>
      </c>
      <c r="C122" s="35" t="s">
        <v>217</v>
      </c>
      <c r="D122" s="35" t="s">
        <v>217</v>
      </c>
      <c r="E122" s="35" t="s">
        <v>107791</v>
      </c>
      <c r="F122" s="35" t="s">
        <v>217</v>
      </c>
      <c r="G122" s="35" t="s">
        <v>133</v>
      </c>
      <c r="H122" s="35" t="s">
        <v>211</v>
      </c>
      <c r="I122" s="8">
        <v>52746144</v>
      </c>
      <c r="J122" s="8">
        <v>52746144</v>
      </c>
      <c r="K122" s="35" t="s">
        <v>211</v>
      </c>
      <c r="L122" s="45" t="s">
        <v>211</v>
      </c>
      <c r="M122" s="7" t="s">
        <v>107788</v>
      </c>
      <c r="N122" s="35" t="s">
        <v>959</v>
      </c>
      <c r="O122" s="7" t="s">
        <v>107802</v>
      </c>
      <c r="P122" s="35" t="s">
        <v>107803</v>
      </c>
      <c r="Q122" s="7" t="s">
        <v>107804</v>
      </c>
    </row>
    <row r="123" spans="1:17" s="9" customFormat="1" ht="39.950000000000003" customHeight="1" x14ac:dyDescent="0.2">
      <c r="A123" s="7" t="s">
        <v>107792</v>
      </c>
      <c r="B123" s="28" t="s">
        <v>107892</v>
      </c>
      <c r="C123" s="35" t="s">
        <v>217</v>
      </c>
      <c r="D123" s="35" t="s">
        <v>217</v>
      </c>
      <c r="E123" s="35" t="s">
        <v>107791</v>
      </c>
      <c r="F123" s="35" t="s">
        <v>217</v>
      </c>
      <c r="G123" s="35" t="s">
        <v>133</v>
      </c>
      <c r="H123" s="35" t="s">
        <v>211</v>
      </c>
      <c r="I123" s="8">
        <v>23435368</v>
      </c>
      <c r="J123" s="8">
        <v>23435368</v>
      </c>
      <c r="K123" s="35" t="s">
        <v>211</v>
      </c>
      <c r="L123" s="45" t="s">
        <v>211</v>
      </c>
      <c r="M123" s="7" t="s">
        <v>107788</v>
      </c>
      <c r="N123" s="35" t="s">
        <v>959</v>
      </c>
      <c r="O123" s="7" t="s">
        <v>107802</v>
      </c>
      <c r="P123" s="35" t="s">
        <v>107803</v>
      </c>
      <c r="Q123" s="7" t="s">
        <v>107804</v>
      </c>
    </row>
    <row r="124" spans="1:17" s="9" customFormat="1" ht="39.950000000000003" customHeight="1" x14ac:dyDescent="0.2">
      <c r="A124" s="7" t="s">
        <v>107792</v>
      </c>
      <c r="B124" s="29" t="s">
        <v>107861</v>
      </c>
      <c r="C124" s="35" t="s">
        <v>217</v>
      </c>
      <c r="D124" s="35" t="s">
        <v>217</v>
      </c>
      <c r="E124" s="35" t="s">
        <v>107793</v>
      </c>
      <c r="F124" s="35" t="s">
        <v>217</v>
      </c>
      <c r="G124" s="35" t="s">
        <v>133</v>
      </c>
      <c r="H124" s="35" t="s">
        <v>211</v>
      </c>
      <c r="I124" s="8">
        <v>79898320</v>
      </c>
      <c r="J124" s="8">
        <v>79898320</v>
      </c>
      <c r="K124" s="35" t="s">
        <v>211</v>
      </c>
      <c r="L124" s="45" t="s">
        <v>211</v>
      </c>
      <c r="M124" s="7" t="s">
        <v>107788</v>
      </c>
      <c r="N124" s="35" t="s">
        <v>959</v>
      </c>
      <c r="O124" s="7" t="s">
        <v>107802</v>
      </c>
      <c r="P124" s="35" t="s">
        <v>107803</v>
      </c>
      <c r="Q124" s="7" t="s">
        <v>107804</v>
      </c>
    </row>
    <row r="125" spans="1:17" s="9" customFormat="1" ht="39.950000000000003" customHeight="1" x14ac:dyDescent="0.2">
      <c r="A125" s="7" t="s">
        <v>107792</v>
      </c>
      <c r="B125" s="29" t="s">
        <v>107862</v>
      </c>
      <c r="C125" s="35" t="s">
        <v>217</v>
      </c>
      <c r="D125" s="35" t="s">
        <v>217</v>
      </c>
      <c r="E125" s="35" t="s">
        <v>107793</v>
      </c>
      <c r="F125" s="35" t="s">
        <v>217</v>
      </c>
      <c r="G125" s="35" t="s">
        <v>133</v>
      </c>
      <c r="H125" s="35" t="s">
        <v>211</v>
      </c>
      <c r="I125" s="8">
        <v>41284480</v>
      </c>
      <c r="J125" s="8">
        <v>41284480</v>
      </c>
      <c r="K125" s="35" t="s">
        <v>211</v>
      </c>
      <c r="L125" s="45" t="s">
        <v>211</v>
      </c>
      <c r="M125" s="7" t="s">
        <v>107788</v>
      </c>
      <c r="N125" s="35" t="s">
        <v>959</v>
      </c>
      <c r="O125" s="7" t="s">
        <v>107802</v>
      </c>
      <c r="P125" s="35" t="s">
        <v>107803</v>
      </c>
      <c r="Q125" s="7" t="s">
        <v>107804</v>
      </c>
    </row>
    <row r="126" spans="1:17" s="9" customFormat="1" ht="39.950000000000003" customHeight="1" x14ac:dyDescent="0.2">
      <c r="A126" s="7" t="s">
        <v>107792</v>
      </c>
      <c r="B126" s="29" t="s">
        <v>107862</v>
      </c>
      <c r="C126" s="35" t="s">
        <v>217</v>
      </c>
      <c r="D126" s="35" t="s">
        <v>217</v>
      </c>
      <c r="E126" s="35" t="s">
        <v>107793</v>
      </c>
      <c r="F126" s="35" t="s">
        <v>217</v>
      </c>
      <c r="G126" s="35" t="s">
        <v>133</v>
      </c>
      <c r="H126" s="35" t="s">
        <v>211</v>
      </c>
      <c r="I126" s="8">
        <v>31957320</v>
      </c>
      <c r="J126" s="8">
        <v>31957320</v>
      </c>
      <c r="K126" s="35" t="s">
        <v>211</v>
      </c>
      <c r="L126" s="45" t="s">
        <v>211</v>
      </c>
      <c r="M126" s="7" t="s">
        <v>107788</v>
      </c>
      <c r="N126" s="35" t="s">
        <v>959</v>
      </c>
      <c r="O126" s="7" t="s">
        <v>107802</v>
      </c>
      <c r="P126" s="35" t="s">
        <v>107803</v>
      </c>
      <c r="Q126" s="7" t="s">
        <v>107804</v>
      </c>
    </row>
    <row r="127" spans="1:17" s="9" customFormat="1" ht="39.950000000000003" customHeight="1" x14ac:dyDescent="0.2">
      <c r="A127" s="7" t="s">
        <v>107792</v>
      </c>
      <c r="B127" s="29" t="s">
        <v>107862</v>
      </c>
      <c r="C127" s="35" t="s">
        <v>217</v>
      </c>
      <c r="D127" s="35" t="s">
        <v>217</v>
      </c>
      <c r="E127" s="35" t="s">
        <v>107793</v>
      </c>
      <c r="F127" s="35" t="s">
        <v>217</v>
      </c>
      <c r="G127" s="35" t="s">
        <v>133</v>
      </c>
      <c r="H127" s="35" t="s">
        <v>211</v>
      </c>
      <c r="I127" s="8">
        <v>31957320</v>
      </c>
      <c r="J127" s="8">
        <v>31957320</v>
      </c>
      <c r="K127" s="35" t="s">
        <v>211</v>
      </c>
      <c r="L127" s="45" t="s">
        <v>211</v>
      </c>
      <c r="M127" s="7" t="s">
        <v>107788</v>
      </c>
      <c r="N127" s="35" t="s">
        <v>959</v>
      </c>
      <c r="O127" s="7" t="s">
        <v>107802</v>
      </c>
      <c r="P127" s="35" t="s">
        <v>107803</v>
      </c>
      <c r="Q127" s="7" t="s">
        <v>107804</v>
      </c>
    </row>
    <row r="128" spans="1:17" s="9" customFormat="1" ht="39.950000000000003" customHeight="1" x14ac:dyDescent="0.2">
      <c r="A128" s="7" t="s">
        <v>107792</v>
      </c>
      <c r="B128" s="29" t="s">
        <v>107862</v>
      </c>
      <c r="C128" s="35" t="s">
        <v>217</v>
      </c>
      <c r="D128" s="35" t="s">
        <v>217</v>
      </c>
      <c r="E128" s="35" t="s">
        <v>107793</v>
      </c>
      <c r="F128" s="35" t="s">
        <v>217</v>
      </c>
      <c r="G128" s="35" t="s">
        <v>133</v>
      </c>
      <c r="H128" s="35" t="s">
        <v>211</v>
      </c>
      <c r="I128" s="8">
        <v>31957320</v>
      </c>
      <c r="J128" s="8">
        <v>31957320</v>
      </c>
      <c r="K128" s="35" t="s">
        <v>211</v>
      </c>
      <c r="L128" s="45" t="s">
        <v>211</v>
      </c>
      <c r="M128" s="7" t="s">
        <v>107788</v>
      </c>
      <c r="N128" s="35" t="s">
        <v>959</v>
      </c>
      <c r="O128" s="7" t="s">
        <v>107802</v>
      </c>
      <c r="P128" s="35" t="s">
        <v>107803</v>
      </c>
      <c r="Q128" s="7" t="s">
        <v>107804</v>
      </c>
    </row>
    <row r="129" spans="1:17" s="9" customFormat="1" ht="39.950000000000003" customHeight="1" x14ac:dyDescent="0.2">
      <c r="A129" s="7" t="s">
        <v>107792</v>
      </c>
      <c r="B129" s="29" t="s">
        <v>107862</v>
      </c>
      <c r="C129" s="35" t="s">
        <v>217</v>
      </c>
      <c r="D129" s="35" t="s">
        <v>217</v>
      </c>
      <c r="E129" s="35" t="s">
        <v>107793</v>
      </c>
      <c r="F129" s="35" t="s">
        <v>217</v>
      </c>
      <c r="G129" s="35" t="s">
        <v>133</v>
      </c>
      <c r="H129" s="35" t="s">
        <v>211</v>
      </c>
      <c r="I129" s="8">
        <v>31957320</v>
      </c>
      <c r="J129" s="8">
        <v>31957320</v>
      </c>
      <c r="K129" s="35" t="s">
        <v>211</v>
      </c>
      <c r="L129" s="45" t="s">
        <v>211</v>
      </c>
      <c r="M129" s="7" t="s">
        <v>107788</v>
      </c>
      <c r="N129" s="35" t="s">
        <v>959</v>
      </c>
      <c r="O129" s="7" t="s">
        <v>107802</v>
      </c>
      <c r="P129" s="35" t="s">
        <v>107803</v>
      </c>
      <c r="Q129" s="7" t="s">
        <v>107804</v>
      </c>
    </row>
    <row r="130" spans="1:17" s="9" customFormat="1" ht="39.950000000000003" customHeight="1" x14ac:dyDescent="0.2">
      <c r="A130" s="7" t="s">
        <v>107792</v>
      </c>
      <c r="B130" s="29" t="s">
        <v>107863</v>
      </c>
      <c r="C130" s="35" t="s">
        <v>217</v>
      </c>
      <c r="D130" s="35" t="s">
        <v>217</v>
      </c>
      <c r="E130" s="35" t="s">
        <v>107793</v>
      </c>
      <c r="F130" s="35" t="s">
        <v>217</v>
      </c>
      <c r="G130" s="35" t="s">
        <v>133</v>
      </c>
      <c r="H130" s="35" t="s">
        <v>211</v>
      </c>
      <c r="I130" s="8">
        <v>21304880</v>
      </c>
      <c r="J130" s="8">
        <v>21304880</v>
      </c>
      <c r="K130" s="35" t="s">
        <v>211</v>
      </c>
      <c r="L130" s="45" t="s">
        <v>211</v>
      </c>
      <c r="M130" s="7" t="s">
        <v>107788</v>
      </c>
      <c r="N130" s="35" t="s">
        <v>959</v>
      </c>
      <c r="O130" s="7" t="s">
        <v>107802</v>
      </c>
      <c r="P130" s="35" t="s">
        <v>107803</v>
      </c>
      <c r="Q130" s="7" t="s">
        <v>107804</v>
      </c>
    </row>
    <row r="131" spans="1:17" s="9" customFormat="1" ht="39.950000000000003" customHeight="1" x14ac:dyDescent="0.2">
      <c r="A131" s="7" t="s">
        <v>103621</v>
      </c>
      <c r="B131" s="29" t="s">
        <v>107864</v>
      </c>
      <c r="C131" s="35" t="s">
        <v>217</v>
      </c>
      <c r="D131" s="35" t="s">
        <v>217</v>
      </c>
      <c r="E131" s="35" t="s">
        <v>107793</v>
      </c>
      <c r="F131" s="35" t="s">
        <v>217</v>
      </c>
      <c r="G131" s="35" t="s">
        <v>133</v>
      </c>
      <c r="H131" s="35" t="s">
        <v>211</v>
      </c>
      <c r="I131" s="8">
        <v>17308960</v>
      </c>
      <c r="J131" s="8">
        <v>17308960</v>
      </c>
      <c r="K131" s="35" t="s">
        <v>211</v>
      </c>
      <c r="L131" s="45" t="s">
        <v>211</v>
      </c>
      <c r="M131" s="7" t="s">
        <v>107788</v>
      </c>
      <c r="N131" s="35" t="s">
        <v>959</v>
      </c>
      <c r="O131" s="7" t="s">
        <v>107802</v>
      </c>
      <c r="P131" s="35" t="s">
        <v>107803</v>
      </c>
      <c r="Q131" s="7" t="s">
        <v>107804</v>
      </c>
    </row>
    <row r="132" spans="1:17" s="9" customFormat="1" ht="39.950000000000003" customHeight="1" x14ac:dyDescent="0.2">
      <c r="A132" s="7" t="s">
        <v>107792</v>
      </c>
      <c r="B132" s="29" t="s">
        <v>107864</v>
      </c>
      <c r="C132" s="35" t="s">
        <v>217</v>
      </c>
      <c r="D132" s="35" t="s">
        <v>217</v>
      </c>
      <c r="E132" s="35" t="s">
        <v>107793</v>
      </c>
      <c r="F132" s="35" t="s">
        <v>217</v>
      </c>
      <c r="G132" s="35" t="s">
        <v>133</v>
      </c>
      <c r="H132" s="35" t="s">
        <v>211</v>
      </c>
      <c r="I132" s="8">
        <v>17308960</v>
      </c>
      <c r="J132" s="8">
        <v>17308960</v>
      </c>
      <c r="K132" s="35" t="s">
        <v>211</v>
      </c>
      <c r="L132" s="45" t="s">
        <v>211</v>
      </c>
      <c r="M132" s="7" t="s">
        <v>107788</v>
      </c>
      <c r="N132" s="35" t="s">
        <v>959</v>
      </c>
      <c r="O132" s="7" t="s">
        <v>107802</v>
      </c>
      <c r="P132" s="35" t="s">
        <v>107803</v>
      </c>
      <c r="Q132" s="7" t="s">
        <v>107804</v>
      </c>
    </row>
    <row r="133" spans="1:17" s="9" customFormat="1" ht="39.950000000000003" customHeight="1" x14ac:dyDescent="0.2">
      <c r="A133" s="7" t="s">
        <v>107792</v>
      </c>
      <c r="B133" s="29" t="s">
        <v>107864</v>
      </c>
      <c r="C133" s="35" t="s">
        <v>217</v>
      </c>
      <c r="D133" s="35" t="s">
        <v>217</v>
      </c>
      <c r="E133" s="35" t="s">
        <v>107793</v>
      </c>
      <c r="F133" s="35" t="s">
        <v>217</v>
      </c>
      <c r="G133" s="35" t="s">
        <v>133</v>
      </c>
      <c r="H133" s="35" t="s">
        <v>211</v>
      </c>
      <c r="I133" s="8">
        <v>21304880</v>
      </c>
      <c r="J133" s="8">
        <v>21304880</v>
      </c>
      <c r="K133" s="35" t="s">
        <v>211</v>
      </c>
      <c r="L133" s="45" t="s">
        <v>211</v>
      </c>
      <c r="M133" s="7" t="s">
        <v>107788</v>
      </c>
      <c r="N133" s="35" t="s">
        <v>959</v>
      </c>
      <c r="O133" s="7" t="s">
        <v>107802</v>
      </c>
      <c r="P133" s="35" t="s">
        <v>107803</v>
      </c>
      <c r="Q133" s="7" t="s">
        <v>107804</v>
      </c>
    </row>
    <row r="134" spans="1:17" s="9" customFormat="1" ht="39.950000000000003" customHeight="1" x14ac:dyDescent="0.2">
      <c r="A134" s="7" t="s">
        <v>107792</v>
      </c>
      <c r="B134" s="29" t="s">
        <v>107862</v>
      </c>
      <c r="C134" s="35" t="s">
        <v>217</v>
      </c>
      <c r="D134" s="35" t="s">
        <v>217</v>
      </c>
      <c r="E134" s="35" t="s">
        <v>107793</v>
      </c>
      <c r="F134" s="35" t="s">
        <v>217</v>
      </c>
      <c r="G134" s="35" t="s">
        <v>133</v>
      </c>
      <c r="H134" s="35" t="s">
        <v>211</v>
      </c>
      <c r="I134" s="8">
        <v>41284480</v>
      </c>
      <c r="J134" s="8">
        <v>41284480</v>
      </c>
      <c r="K134" s="35" t="s">
        <v>211</v>
      </c>
      <c r="L134" s="45" t="s">
        <v>211</v>
      </c>
      <c r="M134" s="7" t="s">
        <v>107788</v>
      </c>
      <c r="N134" s="35" t="s">
        <v>959</v>
      </c>
      <c r="O134" s="7" t="s">
        <v>107802</v>
      </c>
      <c r="P134" s="35" t="s">
        <v>107803</v>
      </c>
      <c r="Q134" s="7" t="s">
        <v>107804</v>
      </c>
    </row>
    <row r="135" spans="1:17" s="9" customFormat="1" ht="39.950000000000003" customHeight="1" x14ac:dyDescent="0.2">
      <c r="A135" s="7" t="s">
        <v>107792</v>
      </c>
      <c r="B135" s="29" t="s">
        <v>107865</v>
      </c>
      <c r="C135" s="35" t="s">
        <v>217</v>
      </c>
      <c r="D135" s="35" t="s">
        <v>217</v>
      </c>
      <c r="E135" s="35" t="s">
        <v>107793</v>
      </c>
      <c r="F135" s="35" t="s">
        <v>217</v>
      </c>
      <c r="G135" s="35" t="s">
        <v>133</v>
      </c>
      <c r="H135" s="35" t="s">
        <v>211</v>
      </c>
      <c r="I135" s="8">
        <v>31957320</v>
      </c>
      <c r="J135" s="8">
        <v>31957320</v>
      </c>
      <c r="K135" s="35" t="s">
        <v>211</v>
      </c>
      <c r="L135" s="45" t="s">
        <v>211</v>
      </c>
      <c r="M135" s="7" t="s">
        <v>107788</v>
      </c>
      <c r="N135" s="35" t="s">
        <v>959</v>
      </c>
      <c r="O135" s="7" t="s">
        <v>107802</v>
      </c>
      <c r="P135" s="35" t="s">
        <v>107803</v>
      </c>
      <c r="Q135" s="7" t="s">
        <v>107804</v>
      </c>
    </row>
    <row r="136" spans="1:17" s="9" customFormat="1" ht="39.950000000000003" customHeight="1" x14ac:dyDescent="0.2">
      <c r="A136" s="7" t="s">
        <v>107792</v>
      </c>
      <c r="B136" s="29" t="s">
        <v>107865</v>
      </c>
      <c r="C136" s="35" t="s">
        <v>217</v>
      </c>
      <c r="D136" s="35" t="s">
        <v>217</v>
      </c>
      <c r="E136" s="35" t="s">
        <v>107793</v>
      </c>
      <c r="F136" s="35" t="s">
        <v>217</v>
      </c>
      <c r="G136" s="35" t="s">
        <v>133</v>
      </c>
      <c r="H136" s="35" t="s">
        <v>211</v>
      </c>
      <c r="I136" s="8">
        <v>19839040</v>
      </c>
      <c r="J136" s="8">
        <v>19839040</v>
      </c>
      <c r="K136" s="35" t="s">
        <v>211</v>
      </c>
      <c r="L136" s="45" t="s">
        <v>211</v>
      </c>
      <c r="M136" s="7" t="s">
        <v>107788</v>
      </c>
      <c r="N136" s="35" t="s">
        <v>959</v>
      </c>
      <c r="O136" s="7" t="s">
        <v>107802</v>
      </c>
      <c r="P136" s="35" t="s">
        <v>107803</v>
      </c>
      <c r="Q136" s="7" t="s">
        <v>107804</v>
      </c>
    </row>
    <row r="137" spans="1:17" s="9" customFormat="1" ht="39.950000000000003" customHeight="1" x14ac:dyDescent="0.2">
      <c r="A137" s="7" t="s">
        <v>107792</v>
      </c>
      <c r="B137" s="29" t="s">
        <v>107866</v>
      </c>
      <c r="C137" s="35" t="s">
        <v>217</v>
      </c>
      <c r="D137" s="35" t="s">
        <v>217</v>
      </c>
      <c r="E137" s="35" t="s">
        <v>107793</v>
      </c>
      <c r="F137" s="35" t="s">
        <v>217</v>
      </c>
      <c r="G137" s="35" t="s">
        <v>133</v>
      </c>
      <c r="H137" s="35" t="s">
        <v>211</v>
      </c>
      <c r="I137" s="8">
        <v>19839040</v>
      </c>
      <c r="J137" s="8">
        <v>19839040</v>
      </c>
      <c r="K137" s="35" t="s">
        <v>211</v>
      </c>
      <c r="L137" s="45" t="s">
        <v>211</v>
      </c>
      <c r="M137" s="7" t="s">
        <v>107788</v>
      </c>
      <c r="N137" s="35" t="s">
        <v>959</v>
      </c>
      <c r="O137" s="7" t="s">
        <v>107802</v>
      </c>
      <c r="P137" s="35" t="s">
        <v>107803</v>
      </c>
      <c r="Q137" s="7" t="s">
        <v>107804</v>
      </c>
    </row>
    <row r="138" spans="1:17" s="9" customFormat="1" ht="39.950000000000003" customHeight="1" x14ac:dyDescent="0.2">
      <c r="A138" s="7" t="s">
        <v>107792</v>
      </c>
      <c r="B138" s="29" t="s">
        <v>107867</v>
      </c>
      <c r="C138" s="35" t="s">
        <v>217</v>
      </c>
      <c r="D138" s="35" t="s">
        <v>217</v>
      </c>
      <c r="E138" s="35" t="s">
        <v>107793</v>
      </c>
      <c r="F138" s="35" t="s">
        <v>217</v>
      </c>
      <c r="G138" s="35" t="s">
        <v>133</v>
      </c>
      <c r="H138" s="35" t="s">
        <v>211</v>
      </c>
      <c r="I138" s="8">
        <v>65249960</v>
      </c>
      <c r="J138" s="8">
        <v>65249960</v>
      </c>
      <c r="K138" s="35" t="s">
        <v>211</v>
      </c>
      <c r="L138" s="45" t="s">
        <v>211</v>
      </c>
      <c r="M138" s="7" t="s">
        <v>107788</v>
      </c>
      <c r="N138" s="35" t="s">
        <v>959</v>
      </c>
      <c r="O138" s="7" t="s">
        <v>107802</v>
      </c>
      <c r="P138" s="35" t="s">
        <v>107803</v>
      </c>
      <c r="Q138" s="7" t="s">
        <v>107804</v>
      </c>
    </row>
    <row r="139" spans="1:17" s="9" customFormat="1" ht="39.950000000000003" customHeight="1" x14ac:dyDescent="0.2">
      <c r="A139" s="7" t="s">
        <v>107792</v>
      </c>
      <c r="B139" s="29" t="s">
        <v>107862</v>
      </c>
      <c r="C139" s="35" t="s">
        <v>217</v>
      </c>
      <c r="D139" s="35" t="s">
        <v>217</v>
      </c>
      <c r="E139" s="35" t="s">
        <v>107793</v>
      </c>
      <c r="F139" s="35" t="s">
        <v>217</v>
      </c>
      <c r="G139" s="35" t="s">
        <v>133</v>
      </c>
      <c r="H139" s="35" t="s">
        <v>211</v>
      </c>
      <c r="I139" s="8">
        <v>38613840</v>
      </c>
      <c r="J139" s="8">
        <v>38613840</v>
      </c>
      <c r="K139" s="35" t="s">
        <v>211</v>
      </c>
      <c r="L139" s="45" t="s">
        <v>211</v>
      </c>
      <c r="M139" s="7" t="s">
        <v>107788</v>
      </c>
      <c r="N139" s="35" t="s">
        <v>959</v>
      </c>
      <c r="O139" s="7" t="s">
        <v>107802</v>
      </c>
      <c r="P139" s="35" t="s">
        <v>107803</v>
      </c>
      <c r="Q139" s="7" t="s">
        <v>107804</v>
      </c>
    </row>
    <row r="140" spans="1:17" s="9" customFormat="1" ht="39.950000000000003" customHeight="1" x14ac:dyDescent="0.2">
      <c r="A140" s="7" t="s">
        <v>107792</v>
      </c>
      <c r="B140" s="29" t="s">
        <v>107864</v>
      </c>
      <c r="C140" s="35" t="s">
        <v>217</v>
      </c>
      <c r="D140" s="35" t="s">
        <v>217</v>
      </c>
      <c r="E140" s="35" t="s">
        <v>107793</v>
      </c>
      <c r="F140" s="35" t="s">
        <v>217</v>
      </c>
      <c r="G140" s="35" t="s">
        <v>133</v>
      </c>
      <c r="H140" s="35" t="s">
        <v>211</v>
      </c>
      <c r="I140" s="8">
        <v>17308960</v>
      </c>
      <c r="J140" s="8">
        <v>17308960</v>
      </c>
      <c r="K140" s="35" t="s">
        <v>211</v>
      </c>
      <c r="L140" s="45" t="s">
        <v>211</v>
      </c>
      <c r="M140" s="7" t="s">
        <v>107788</v>
      </c>
      <c r="N140" s="35" t="s">
        <v>959</v>
      </c>
      <c r="O140" s="7" t="s">
        <v>107802</v>
      </c>
      <c r="P140" s="35" t="s">
        <v>107803</v>
      </c>
      <c r="Q140" s="7" t="s">
        <v>107804</v>
      </c>
    </row>
    <row r="141" spans="1:17" s="9" customFormat="1" ht="39.950000000000003" customHeight="1" x14ac:dyDescent="0.2">
      <c r="A141" s="7" t="s">
        <v>107792</v>
      </c>
      <c r="B141" s="29" t="s">
        <v>107862</v>
      </c>
      <c r="C141" s="35" t="s">
        <v>217</v>
      </c>
      <c r="D141" s="35" t="s">
        <v>217</v>
      </c>
      <c r="E141" s="35" t="s">
        <v>107793</v>
      </c>
      <c r="F141" s="35" t="s">
        <v>217</v>
      </c>
      <c r="G141" s="35" t="s">
        <v>133</v>
      </c>
      <c r="H141" s="35" t="s">
        <v>211</v>
      </c>
      <c r="I141" s="8">
        <v>31957320</v>
      </c>
      <c r="J141" s="8">
        <v>31957320</v>
      </c>
      <c r="K141" s="35" t="s">
        <v>211</v>
      </c>
      <c r="L141" s="45" t="s">
        <v>211</v>
      </c>
      <c r="M141" s="7" t="s">
        <v>107788</v>
      </c>
      <c r="N141" s="35" t="s">
        <v>959</v>
      </c>
      <c r="O141" s="7" t="s">
        <v>107802</v>
      </c>
      <c r="P141" s="35" t="s">
        <v>107803</v>
      </c>
      <c r="Q141" s="7" t="s">
        <v>107804</v>
      </c>
    </row>
    <row r="142" spans="1:17" s="9" customFormat="1" ht="39.950000000000003" customHeight="1" x14ac:dyDescent="0.2">
      <c r="A142" s="7" t="s">
        <v>107792</v>
      </c>
      <c r="B142" s="29" t="s">
        <v>107931</v>
      </c>
      <c r="C142" s="35" t="s">
        <v>217</v>
      </c>
      <c r="D142" s="35" t="s">
        <v>217</v>
      </c>
      <c r="E142" s="35" t="s">
        <v>107791</v>
      </c>
      <c r="F142" s="35" t="s">
        <v>217</v>
      </c>
      <c r="G142" s="35" t="s">
        <v>133</v>
      </c>
      <c r="H142" s="35" t="s">
        <v>211</v>
      </c>
      <c r="I142" s="8">
        <v>35153052</v>
      </c>
      <c r="J142" s="8">
        <v>35153052</v>
      </c>
      <c r="K142" s="35" t="s">
        <v>211</v>
      </c>
      <c r="L142" s="45" t="s">
        <v>211</v>
      </c>
      <c r="M142" s="7" t="s">
        <v>107788</v>
      </c>
      <c r="N142" s="35" t="s">
        <v>959</v>
      </c>
      <c r="O142" s="7" t="s">
        <v>107802</v>
      </c>
      <c r="P142" s="35" t="s">
        <v>107803</v>
      </c>
      <c r="Q142" s="7" t="s">
        <v>107804</v>
      </c>
    </row>
    <row r="143" spans="1:17" s="9" customFormat="1" ht="39.950000000000003" customHeight="1" x14ac:dyDescent="0.2">
      <c r="A143" s="7" t="s">
        <v>107792</v>
      </c>
      <c r="B143" s="29" t="s">
        <v>107932</v>
      </c>
      <c r="C143" s="35" t="s">
        <v>217</v>
      </c>
      <c r="D143" s="35" t="s">
        <v>217</v>
      </c>
      <c r="E143" s="35" t="s">
        <v>107793</v>
      </c>
      <c r="F143" s="35" t="s">
        <v>217</v>
      </c>
      <c r="G143" s="35" t="s">
        <v>133</v>
      </c>
      <c r="H143" s="35" t="s">
        <v>211</v>
      </c>
      <c r="I143" s="8">
        <v>31957320</v>
      </c>
      <c r="J143" s="8">
        <v>31957320</v>
      </c>
      <c r="K143" s="35" t="s">
        <v>211</v>
      </c>
      <c r="L143" s="45" t="s">
        <v>211</v>
      </c>
      <c r="M143" s="7" t="s">
        <v>107788</v>
      </c>
      <c r="N143" s="35" t="s">
        <v>959</v>
      </c>
      <c r="O143" s="7" t="s">
        <v>107802</v>
      </c>
      <c r="P143" s="35" t="s">
        <v>107803</v>
      </c>
      <c r="Q143" s="7" t="s">
        <v>107804</v>
      </c>
    </row>
    <row r="144" spans="1:17" s="9" customFormat="1" ht="39.950000000000003" customHeight="1" x14ac:dyDescent="0.2">
      <c r="A144" s="7" t="s">
        <v>107792</v>
      </c>
      <c r="B144" s="29" t="s">
        <v>107868</v>
      </c>
      <c r="C144" s="35" t="s">
        <v>217</v>
      </c>
      <c r="D144" s="35" t="s">
        <v>217</v>
      </c>
      <c r="E144" s="35" t="s">
        <v>107793</v>
      </c>
      <c r="F144" s="35" t="s">
        <v>217</v>
      </c>
      <c r="G144" s="35" t="s">
        <v>133</v>
      </c>
      <c r="H144" s="35" t="s">
        <v>211</v>
      </c>
      <c r="I144" s="8">
        <v>31957320</v>
      </c>
      <c r="J144" s="8">
        <v>31957320</v>
      </c>
      <c r="K144" s="35" t="s">
        <v>211</v>
      </c>
      <c r="L144" s="45" t="s">
        <v>211</v>
      </c>
      <c r="M144" s="7" t="s">
        <v>107788</v>
      </c>
      <c r="N144" s="35" t="s">
        <v>959</v>
      </c>
      <c r="O144" s="7" t="s">
        <v>107802</v>
      </c>
      <c r="P144" s="35" t="s">
        <v>107803</v>
      </c>
      <c r="Q144" s="7" t="s">
        <v>107804</v>
      </c>
    </row>
    <row r="145" spans="1:17" s="9" customFormat="1" ht="39.950000000000003" customHeight="1" x14ac:dyDescent="0.2">
      <c r="A145" s="7" t="s">
        <v>107792</v>
      </c>
      <c r="B145" s="29" t="s">
        <v>107869</v>
      </c>
      <c r="C145" s="35" t="s">
        <v>217</v>
      </c>
      <c r="D145" s="35" t="s">
        <v>217</v>
      </c>
      <c r="E145" s="35" t="s">
        <v>107793</v>
      </c>
      <c r="F145" s="35" t="s">
        <v>217</v>
      </c>
      <c r="G145" s="35" t="s">
        <v>133</v>
      </c>
      <c r="H145" s="35" t="s">
        <v>211</v>
      </c>
      <c r="I145" s="8">
        <v>31957320</v>
      </c>
      <c r="J145" s="8">
        <v>31957320</v>
      </c>
      <c r="K145" s="35" t="s">
        <v>211</v>
      </c>
      <c r="L145" s="45" t="s">
        <v>211</v>
      </c>
      <c r="M145" s="7" t="s">
        <v>107788</v>
      </c>
      <c r="N145" s="35" t="s">
        <v>959</v>
      </c>
      <c r="O145" s="7" t="s">
        <v>107802</v>
      </c>
      <c r="P145" s="35" t="s">
        <v>107803</v>
      </c>
      <c r="Q145" s="7" t="s">
        <v>107804</v>
      </c>
    </row>
    <row r="146" spans="1:17" s="9" customFormat="1" ht="39.950000000000003" customHeight="1" x14ac:dyDescent="0.2">
      <c r="A146" s="7" t="s">
        <v>107792</v>
      </c>
      <c r="B146" s="29" t="s">
        <v>107869</v>
      </c>
      <c r="C146" s="35" t="s">
        <v>217</v>
      </c>
      <c r="D146" s="35" t="s">
        <v>217</v>
      </c>
      <c r="E146" s="35" t="s">
        <v>107793</v>
      </c>
      <c r="F146" s="35" t="s">
        <v>217</v>
      </c>
      <c r="G146" s="35" t="s">
        <v>133</v>
      </c>
      <c r="H146" s="35" t="s">
        <v>211</v>
      </c>
      <c r="I146" s="8">
        <v>31957320</v>
      </c>
      <c r="J146" s="8">
        <v>31957320</v>
      </c>
      <c r="K146" s="35" t="s">
        <v>211</v>
      </c>
      <c r="L146" s="45" t="s">
        <v>211</v>
      </c>
      <c r="M146" s="7" t="s">
        <v>107788</v>
      </c>
      <c r="N146" s="35" t="s">
        <v>959</v>
      </c>
      <c r="O146" s="7" t="s">
        <v>107802</v>
      </c>
      <c r="P146" s="35" t="s">
        <v>107803</v>
      </c>
      <c r="Q146" s="7" t="s">
        <v>107804</v>
      </c>
    </row>
    <row r="147" spans="1:17" s="9" customFormat="1" ht="39.950000000000003" customHeight="1" x14ac:dyDescent="0.2">
      <c r="A147" s="7" t="s">
        <v>107792</v>
      </c>
      <c r="B147" s="29" t="s">
        <v>107870</v>
      </c>
      <c r="C147" s="35" t="s">
        <v>217</v>
      </c>
      <c r="D147" s="35" t="s">
        <v>217</v>
      </c>
      <c r="E147" s="35" t="s">
        <v>107793</v>
      </c>
      <c r="F147" s="35" t="s">
        <v>217</v>
      </c>
      <c r="G147" s="35" t="s">
        <v>133</v>
      </c>
      <c r="H147" s="35" t="s">
        <v>211</v>
      </c>
      <c r="I147" s="8">
        <v>31957320</v>
      </c>
      <c r="J147" s="8">
        <v>31957320</v>
      </c>
      <c r="K147" s="35" t="s">
        <v>211</v>
      </c>
      <c r="L147" s="45" t="s">
        <v>211</v>
      </c>
      <c r="M147" s="7" t="s">
        <v>107788</v>
      </c>
      <c r="N147" s="35" t="s">
        <v>959</v>
      </c>
      <c r="O147" s="7" t="s">
        <v>107802</v>
      </c>
      <c r="P147" s="35" t="s">
        <v>107803</v>
      </c>
      <c r="Q147" s="7" t="s">
        <v>107804</v>
      </c>
    </row>
    <row r="148" spans="1:17" s="9" customFormat="1" ht="39.950000000000003" customHeight="1" x14ac:dyDescent="0.2">
      <c r="A148" s="7" t="s">
        <v>107792</v>
      </c>
      <c r="B148" s="29" t="s">
        <v>107871</v>
      </c>
      <c r="C148" s="35" t="s">
        <v>217</v>
      </c>
      <c r="D148" s="35" t="s">
        <v>217</v>
      </c>
      <c r="E148" s="35" t="s">
        <v>107793</v>
      </c>
      <c r="F148" s="35" t="s">
        <v>217</v>
      </c>
      <c r="G148" s="35" t="s">
        <v>133</v>
      </c>
      <c r="H148" s="35" t="s">
        <v>211</v>
      </c>
      <c r="I148" s="8">
        <v>31957320</v>
      </c>
      <c r="J148" s="8">
        <v>31957320</v>
      </c>
      <c r="K148" s="35" t="s">
        <v>211</v>
      </c>
      <c r="L148" s="45" t="s">
        <v>211</v>
      </c>
      <c r="M148" s="7" t="s">
        <v>107788</v>
      </c>
      <c r="N148" s="35" t="s">
        <v>959</v>
      </c>
      <c r="O148" s="7" t="s">
        <v>107802</v>
      </c>
      <c r="P148" s="35" t="s">
        <v>107803</v>
      </c>
      <c r="Q148" s="7" t="s">
        <v>107804</v>
      </c>
    </row>
    <row r="149" spans="1:17" s="9" customFormat="1" ht="39.950000000000003" customHeight="1" x14ac:dyDescent="0.2">
      <c r="A149" s="7" t="s">
        <v>107792</v>
      </c>
      <c r="B149" s="29" t="s">
        <v>107864</v>
      </c>
      <c r="C149" s="35" t="s">
        <v>217</v>
      </c>
      <c r="D149" s="35" t="s">
        <v>217</v>
      </c>
      <c r="E149" s="35" t="s">
        <v>107793</v>
      </c>
      <c r="F149" s="35" t="s">
        <v>217</v>
      </c>
      <c r="G149" s="35" t="s">
        <v>133</v>
      </c>
      <c r="H149" s="35" t="s">
        <v>211</v>
      </c>
      <c r="I149" s="8">
        <v>17308960</v>
      </c>
      <c r="J149" s="8">
        <v>17308960</v>
      </c>
      <c r="K149" s="35" t="s">
        <v>211</v>
      </c>
      <c r="L149" s="45" t="s">
        <v>211</v>
      </c>
      <c r="M149" s="7" t="s">
        <v>107788</v>
      </c>
      <c r="N149" s="35" t="s">
        <v>959</v>
      </c>
      <c r="O149" s="7" t="s">
        <v>107802</v>
      </c>
      <c r="P149" s="35" t="s">
        <v>107803</v>
      </c>
      <c r="Q149" s="7" t="s">
        <v>107804</v>
      </c>
    </row>
    <row r="150" spans="1:17" s="9" customFormat="1" ht="39.950000000000003" customHeight="1" x14ac:dyDescent="0.2">
      <c r="A150" s="7" t="s">
        <v>107792</v>
      </c>
      <c r="B150" s="29" t="s">
        <v>107864</v>
      </c>
      <c r="C150" s="35" t="s">
        <v>217</v>
      </c>
      <c r="D150" s="35" t="s">
        <v>217</v>
      </c>
      <c r="E150" s="35" t="s">
        <v>107793</v>
      </c>
      <c r="F150" s="35" t="s">
        <v>217</v>
      </c>
      <c r="G150" s="35" t="s">
        <v>133</v>
      </c>
      <c r="H150" s="35" t="s">
        <v>211</v>
      </c>
      <c r="I150" s="8">
        <v>13313040</v>
      </c>
      <c r="J150" s="8">
        <v>13313040</v>
      </c>
      <c r="K150" s="35" t="s">
        <v>211</v>
      </c>
      <c r="L150" s="45" t="s">
        <v>211</v>
      </c>
      <c r="M150" s="7" t="s">
        <v>107788</v>
      </c>
      <c r="N150" s="35" t="s">
        <v>959</v>
      </c>
      <c r="O150" s="7" t="s">
        <v>107802</v>
      </c>
      <c r="P150" s="35" t="s">
        <v>107803</v>
      </c>
      <c r="Q150" s="7" t="s">
        <v>107804</v>
      </c>
    </row>
    <row r="151" spans="1:17" s="9" customFormat="1" ht="39.950000000000003" customHeight="1" x14ac:dyDescent="0.2">
      <c r="A151" s="7" t="s">
        <v>107792</v>
      </c>
      <c r="B151" s="29" t="s">
        <v>107872</v>
      </c>
      <c r="C151" s="35" t="s">
        <v>217</v>
      </c>
      <c r="D151" s="35" t="s">
        <v>217</v>
      </c>
      <c r="E151" s="35" t="s">
        <v>107793</v>
      </c>
      <c r="F151" s="35" t="s">
        <v>217</v>
      </c>
      <c r="G151" s="35" t="s">
        <v>133</v>
      </c>
      <c r="H151" s="35" t="s">
        <v>211</v>
      </c>
      <c r="I151" s="8">
        <v>19839040</v>
      </c>
      <c r="J151" s="8">
        <v>19839040</v>
      </c>
      <c r="K151" s="35" t="s">
        <v>211</v>
      </c>
      <c r="L151" s="45" t="s">
        <v>211</v>
      </c>
      <c r="M151" s="7" t="s">
        <v>107788</v>
      </c>
      <c r="N151" s="35" t="s">
        <v>959</v>
      </c>
      <c r="O151" s="7" t="s">
        <v>107802</v>
      </c>
      <c r="P151" s="35" t="s">
        <v>107803</v>
      </c>
      <c r="Q151" s="7" t="s">
        <v>107804</v>
      </c>
    </row>
    <row r="152" spans="1:17" ht="39.950000000000003" customHeight="1" x14ac:dyDescent="0.2">
      <c r="A152" s="7" t="s">
        <v>107792</v>
      </c>
      <c r="B152" s="29" t="s">
        <v>107873</v>
      </c>
      <c r="C152" s="35" t="s">
        <v>217</v>
      </c>
      <c r="D152" s="35" t="s">
        <v>217</v>
      </c>
      <c r="E152" s="35" t="s">
        <v>107793</v>
      </c>
      <c r="F152" s="35" t="s">
        <v>217</v>
      </c>
      <c r="G152" s="35" t="s">
        <v>133</v>
      </c>
      <c r="H152" s="35" t="s">
        <v>211</v>
      </c>
      <c r="I152" s="8"/>
      <c r="J152" s="8"/>
      <c r="K152" s="35" t="s">
        <v>211</v>
      </c>
      <c r="L152" s="45" t="s">
        <v>211</v>
      </c>
      <c r="M152" s="7" t="s">
        <v>107788</v>
      </c>
      <c r="N152" s="35" t="s">
        <v>959</v>
      </c>
      <c r="O152" s="7" t="s">
        <v>107802</v>
      </c>
      <c r="P152" s="35" t="s">
        <v>107803</v>
      </c>
      <c r="Q152" s="7" t="s">
        <v>107804</v>
      </c>
    </row>
    <row r="153" spans="1:17" ht="39.950000000000003" customHeight="1" x14ac:dyDescent="0.2">
      <c r="A153" s="7" t="s">
        <v>107792</v>
      </c>
      <c r="B153" s="29" t="s">
        <v>107873</v>
      </c>
      <c r="C153" s="35" t="s">
        <v>217</v>
      </c>
      <c r="D153" s="35" t="s">
        <v>217</v>
      </c>
      <c r="E153" s="35" t="s">
        <v>107793</v>
      </c>
      <c r="F153" s="35" t="s">
        <v>217</v>
      </c>
      <c r="G153" s="35" t="s">
        <v>133</v>
      </c>
      <c r="H153" s="35" t="s">
        <v>211</v>
      </c>
      <c r="I153" s="8"/>
      <c r="J153" s="8"/>
      <c r="K153" s="35" t="s">
        <v>211</v>
      </c>
      <c r="L153" s="45" t="s">
        <v>211</v>
      </c>
      <c r="M153" s="7" t="s">
        <v>107788</v>
      </c>
      <c r="N153" s="35" t="s">
        <v>959</v>
      </c>
      <c r="O153" s="7" t="s">
        <v>107802</v>
      </c>
      <c r="P153" s="35" t="s">
        <v>107803</v>
      </c>
      <c r="Q153" s="7" t="s">
        <v>107804</v>
      </c>
    </row>
    <row r="154" spans="1:17" ht="39.950000000000003" customHeight="1" x14ac:dyDescent="0.2">
      <c r="A154" s="7" t="s">
        <v>107792</v>
      </c>
      <c r="B154" s="29" t="s">
        <v>107873</v>
      </c>
      <c r="C154" s="35" t="s">
        <v>217</v>
      </c>
      <c r="D154" s="35" t="s">
        <v>217</v>
      </c>
      <c r="E154" s="35" t="s">
        <v>107793</v>
      </c>
      <c r="F154" s="35" t="s">
        <v>217</v>
      </c>
      <c r="G154" s="35" t="s">
        <v>133</v>
      </c>
      <c r="H154" s="35" t="s">
        <v>211</v>
      </c>
      <c r="I154" s="8"/>
      <c r="J154" s="8"/>
      <c r="K154" s="35" t="s">
        <v>211</v>
      </c>
      <c r="L154" s="45" t="s">
        <v>211</v>
      </c>
      <c r="M154" s="7" t="s">
        <v>107788</v>
      </c>
      <c r="N154" s="35" t="s">
        <v>959</v>
      </c>
      <c r="O154" s="7" t="s">
        <v>107802</v>
      </c>
      <c r="P154" s="35" t="s">
        <v>107803</v>
      </c>
      <c r="Q154" s="7" t="s">
        <v>107804</v>
      </c>
    </row>
    <row r="155" spans="1:17" ht="38.25" x14ac:dyDescent="0.2">
      <c r="A155" s="7" t="s">
        <v>107792</v>
      </c>
      <c r="B155" s="29" t="s">
        <v>107873</v>
      </c>
      <c r="C155" s="35" t="s">
        <v>217</v>
      </c>
      <c r="D155" s="35" t="s">
        <v>217</v>
      </c>
      <c r="E155" s="35" t="s">
        <v>107793</v>
      </c>
      <c r="F155" s="35" t="s">
        <v>217</v>
      </c>
      <c r="G155" s="35" t="s">
        <v>133</v>
      </c>
      <c r="H155" s="35" t="s">
        <v>211</v>
      </c>
      <c r="I155" s="8"/>
      <c r="J155" s="8"/>
      <c r="K155" s="35" t="s">
        <v>211</v>
      </c>
      <c r="L155" s="45" t="s">
        <v>211</v>
      </c>
      <c r="M155" s="7" t="s">
        <v>107788</v>
      </c>
      <c r="N155" s="35" t="s">
        <v>959</v>
      </c>
      <c r="O155" s="7" t="s">
        <v>107802</v>
      </c>
      <c r="P155" s="35" t="s">
        <v>107803</v>
      </c>
      <c r="Q155" s="7" t="s">
        <v>107804</v>
      </c>
    </row>
    <row r="156" spans="1:17" ht="12.75" customHeight="1" x14ac:dyDescent="0.2">
      <c r="A156" s="7" t="s">
        <v>107792</v>
      </c>
      <c r="B156" s="29" t="s">
        <v>107874</v>
      </c>
      <c r="C156" s="35" t="s">
        <v>217</v>
      </c>
      <c r="D156" s="35" t="s">
        <v>217</v>
      </c>
      <c r="E156" s="35" t="s">
        <v>107793</v>
      </c>
      <c r="F156" s="35" t="s">
        <v>217</v>
      </c>
      <c r="G156" s="35" t="s">
        <v>133</v>
      </c>
      <c r="H156" s="35" t="s">
        <v>211</v>
      </c>
      <c r="I156" s="8"/>
      <c r="J156" s="8"/>
      <c r="K156" s="35" t="s">
        <v>211</v>
      </c>
      <c r="L156" s="45" t="s">
        <v>211</v>
      </c>
      <c r="M156" s="7" t="s">
        <v>107788</v>
      </c>
      <c r="N156" s="35" t="s">
        <v>959</v>
      </c>
      <c r="O156" s="7" t="s">
        <v>107802</v>
      </c>
      <c r="P156" s="35" t="s">
        <v>107803</v>
      </c>
      <c r="Q156" s="7" t="s">
        <v>107804</v>
      </c>
    </row>
    <row r="157" spans="1:17" ht="38.25" x14ac:dyDescent="0.2">
      <c r="A157" s="7" t="s">
        <v>107792</v>
      </c>
      <c r="B157" s="29" t="s">
        <v>107874</v>
      </c>
      <c r="C157" s="35" t="s">
        <v>217</v>
      </c>
      <c r="D157" s="35" t="s">
        <v>217</v>
      </c>
      <c r="E157" s="35" t="s">
        <v>107793</v>
      </c>
      <c r="F157" s="35" t="s">
        <v>217</v>
      </c>
      <c r="G157" s="35" t="s">
        <v>133</v>
      </c>
      <c r="H157" s="35" t="s">
        <v>211</v>
      </c>
      <c r="I157" s="8"/>
      <c r="J157" s="8"/>
      <c r="K157" s="35" t="s">
        <v>211</v>
      </c>
      <c r="L157" s="45" t="s">
        <v>211</v>
      </c>
      <c r="M157" s="7" t="s">
        <v>107788</v>
      </c>
      <c r="N157" s="35" t="s">
        <v>959</v>
      </c>
      <c r="O157" s="7" t="s">
        <v>107802</v>
      </c>
      <c r="P157" s="35" t="s">
        <v>107803</v>
      </c>
      <c r="Q157" s="7" t="s">
        <v>107804</v>
      </c>
    </row>
    <row r="158" spans="1:17" ht="38.25" x14ac:dyDescent="0.2">
      <c r="A158" s="7" t="s">
        <v>107792</v>
      </c>
      <c r="B158" s="29" t="s">
        <v>107874</v>
      </c>
      <c r="C158" s="35" t="s">
        <v>217</v>
      </c>
      <c r="D158" s="35" t="s">
        <v>217</v>
      </c>
      <c r="E158" s="35" t="s">
        <v>107793</v>
      </c>
      <c r="F158" s="35" t="s">
        <v>217</v>
      </c>
      <c r="G158" s="35" t="s">
        <v>133</v>
      </c>
      <c r="H158" s="35" t="s">
        <v>211</v>
      </c>
      <c r="I158" s="8"/>
      <c r="J158" s="8"/>
      <c r="K158" s="35" t="s">
        <v>211</v>
      </c>
      <c r="L158" s="45" t="s">
        <v>211</v>
      </c>
      <c r="M158" s="7" t="s">
        <v>107788</v>
      </c>
      <c r="N158" s="35" t="s">
        <v>959</v>
      </c>
      <c r="O158" s="7" t="s">
        <v>107802</v>
      </c>
      <c r="P158" s="35" t="s">
        <v>107803</v>
      </c>
      <c r="Q158" s="7" t="s">
        <v>107804</v>
      </c>
    </row>
    <row r="159" spans="1:17" ht="38.25" x14ac:dyDescent="0.2">
      <c r="A159" s="7" t="s">
        <v>107792</v>
      </c>
      <c r="B159" s="29" t="s">
        <v>107874</v>
      </c>
      <c r="C159" s="35" t="s">
        <v>217</v>
      </c>
      <c r="D159" s="35" t="s">
        <v>217</v>
      </c>
      <c r="E159" s="35" t="s">
        <v>107793</v>
      </c>
      <c r="F159" s="35" t="s">
        <v>217</v>
      </c>
      <c r="G159" s="35" t="s">
        <v>133</v>
      </c>
      <c r="H159" s="35" t="s">
        <v>211</v>
      </c>
      <c r="I159" s="8"/>
      <c r="J159" s="8"/>
      <c r="K159" s="35" t="s">
        <v>211</v>
      </c>
      <c r="L159" s="45" t="s">
        <v>211</v>
      </c>
      <c r="M159" s="7" t="s">
        <v>107788</v>
      </c>
      <c r="N159" s="35" t="s">
        <v>959</v>
      </c>
      <c r="O159" s="7" t="s">
        <v>107802</v>
      </c>
      <c r="P159" s="35" t="s">
        <v>107803</v>
      </c>
      <c r="Q159" s="7" t="s">
        <v>107804</v>
      </c>
    </row>
    <row r="160" spans="1:17" s="9" customFormat="1" ht="51" x14ac:dyDescent="0.2">
      <c r="A160" s="7" t="s">
        <v>103661</v>
      </c>
      <c r="B160" s="29" t="s">
        <v>107928</v>
      </c>
      <c r="C160" s="35" t="s">
        <v>217</v>
      </c>
      <c r="D160" s="35" t="s">
        <v>217</v>
      </c>
      <c r="E160" s="35" t="s">
        <v>107793</v>
      </c>
      <c r="F160" s="35" t="s">
        <v>217</v>
      </c>
      <c r="G160" s="35" t="s">
        <v>133</v>
      </c>
      <c r="H160" s="35" t="s">
        <v>211</v>
      </c>
      <c r="I160" s="8">
        <v>19760000</v>
      </c>
      <c r="J160" s="8">
        <v>19760000</v>
      </c>
      <c r="K160" s="35" t="s">
        <v>211</v>
      </c>
      <c r="L160" s="45" t="s">
        <v>211</v>
      </c>
      <c r="M160" s="7" t="s">
        <v>107788</v>
      </c>
      <c r="N160" s="35" t="s">
        <v>107875</v>
      </c>
      <c r="O160" s="7" t="s">
        <v>107805</v>
      </c>
      <c r="P160" s="35" t="s">
        <v>107806</v>
      </c>
      <c r="Q160" s="7" t="s">
        <v>107807</v>
      </c>
    </row>
    <row r="161" spans="1:17" s="9" customFormat="1" ht="38.25" x14ac:dyDescent="0.2">
      <c r="A161" s="7" t="s">
        <v>107792</v>
      </c>
      <c r="B161" s="29" t="s">
        <v>107927</v>
      </c>
      <c r="C161" s="35" t="s">
        <v>107795</v>
      </c>
      <c r="D161" s="35" t="s">
        <v>107795</v>
      </c>
      <c r="E161" s="35" t="s">
        <v>107796</v>
      </c>
      <c r="F161" s="35" t="s">
        <v>217</v>
      </c>
      <c r="G161" s="35" t="s">
        <v>133</v>
      </c>
      <c r="H161" s="35" t="s">
        <v>211</v>
      </c>
      <c r="I161" s="8">
        <v>12782928</v>
      </c>
      <c r="J161" s="8">
        <v>12782928</v>
      </c>
      <c r="K161" s="35" t="s">
        <v>211</v>
      </c>
      <c r="L161" s="45" t="s">
        <v>211</v>
      </c>
      <c r="M161" s="7" t="s">
        <v>107788</v>
      </c>
      <c r="N161" s="35" t="s">
        <v>959</v>
      </c>
      <c r="O161" s="7" t="s">
        <v>107808</v>
      </c>
      <c r="P161" s="35" t="s">
        <v>107789</v>
      </c>
      <c r="Q161" s="7" t="s">
        <v>107809</v>
      </c>
    </row>
    <row r="162" spans="1:17" s="9" customFormat="1" ht="38.25" x14ac:dyDescent="0.2">
      <c r="A162" s="7" t="s">
        <v>107792</v>
      </c>
      <c r="B162" s="29" t="s">
        <v>107927</v>
      </c>
      <c r="C162" s="35" t="s">
        <v>107795</v>
      </c>
      <c r="D162" s="35" t="s">
        <v>107795</v>
      </c>
      <c r="E162" s="35" t="s">
        <v>107796</v>
      </c>
      <c r="F162" s="35" t="s">
        <v>217</v>
      </c>
      <c r="G162" s="35" t="s">
        <v>133</v>
      </c>
      <c r="H162" s="35" t="s">
        <v>211</v>
      </c>
      <c r="I162" s="8">
        <v>7987824</v>
      </c>
      <c r="J162" s="8">
        <v>7987824</v>
      </c>
      <c r="K162" s="35" t="s">
        <v>211</v>
      </c>
      <c r="L162" s="45" t="s">
        <v>211</v>
      </c>
      <c r="M162" s="7" t="s">
        <v>107788</v>
      </c>
      <c r="N162" s="35" t="s">
        <v>959</v>
      </c>
      <c r="O162" s="7" t="s">
        <v>107808</v>
      </c>
      <c r="P162" s="35" t="s">
        <v>107789</v>
      </c>
      <c r="Q162" s="7" t="s">
        <v>107809</v>
      </c>
    </row>
    <row r="163" spans="1:17" s="9" customFormat="1" ht="38.25" x14ac:dyDescent="0.2">
      <c r="A163" s="7" t="s">
        <v>107792</v>
      </c>
      <c r="B163" s="29" t="s">
        <v>107927</v>
      </c>
      <c r="C163" s="35" t="s">
        <v>107795</v>
      </c>
      <c r="D163" s="35" t="s">
        <v>107795</v>
      </c>
      <c r="E163" s="35" t="s">
        <v>107796</v>
      </c>
      <c r="F163" s="35" t="s">
        <v>217</v>
      </c>
      <c r="G163" s="35" t="s">
        <v>133</v>
      </c>
      <c r="H163" s="35" t="s">
        <v>211</v>
      </c>
      <c r="I163" s="8">
        <v>7987824</v>
      </c>
      <c r="J163" s="8">
        <v>9787824</v>
      </c>
      <c r="K163" s="35" t="s">
        <v>211</v>
      </c>
      <c r="L163" s="45" t="s">
        <v>211</v>
      </c>
      <c r="M163" s="7" t="s">
        <v>107788</v>
      </c>
      <c r="N163" s="35" t="s">
        <v>959</v>
      </c>
      <c r="O163" s="7" t="s">
        <v>107808</v>
      </c>
      <c r="P163" s="35" t="s">
        <v>107789</v>
      </c>
      <c r="Q163" s="7" t="s">
        <v>107809</v>
      </c>
    </row>
    <row r="164" spans="1:17" ht="63.75" x14ac:dyDescent="0.2">
      <c r="A164" s="7" t="s">
        <v>107792</v>
      </c>
      <c r="B164" s="29" t="s">
        <v>107876</v>
      </c>
      <c r="C164" s="35" t="s">
        <v>107795</v>
      </c>
      <c r="D164" s="35" t="s">
        <v>107795</v>
      </c>
      <c r="E164" s="35" t="s">
        <v>107795</v>
      </c>
      <c r="F164" s="35" t="s">
        <v>217</v>
      </c>
      <c r="G164" s="35" t="s">
        <v>133</v>
      </c>
      <c r="H164" s="35" t="s">
        <v>211</v>
      </c>
      <c r="I164" s="8">
        <v>7644456</v>
      </c>
      <c r="J164" s="8">
        <v>7644456</v>
      </c>
      <c r="K164" s="35" t="s">
        <v>211</v>
      </c>
      <c r="L164" s="45" t="s">
        <v>211</v>
      </c>
      <c r="M164" s="7" t="s">
        <v>107788</v>
      </c>
      <c r="N164" s="35" t="s">
        <v>959</v>
      </c>
      <c r="O164" s="7" t="s">
        <v>107808</v>
      </c>
      <c r="P164" s="35" t="s">
        <v>107789</v>
      </c>
      <c r="Q164" s="7" t="s">
        <v>107809</v>
      </c>
    </row>
    <row r="165" spans="1:17" ht="63.75" x14ac:dyDescent="0.2">
      <c r="A165" s="7" t="s">
        <v>107792</v>
      </c>
      <c r="B165" s="29" t="s">
        <v>107877</v>
      </c>
      <c r="C165" s="35" t="s">
        <v>107795</v>
      </c>
      <c r="D165" s="35" t="s">
        <v>107795</v>
      </c>
      <c r="E165" s="35" t="s">
        <v>107795</v>
      </c>
      <c r="F165" s="35" t="s">
        <v>217</v>
      </c>
      <c r="G165" s="35" t="s">
        <v>133</v>
      </c>
      <c r="H165" s="35" t="s">
        <v>211</v>
      </c>
      <c r="I165" s="8">
        <v>8975760</v>
      </c>
      <c r="J165" s="8">
        <v>8975760</v>
      </c>
      <c r="K165" s="35" t="s">
        <v>211</v>
      </c>
      <c r="L165" s="45" t="s">
        <v>211</v>
      </c>
      <c r="M165" s="7" t="s">
        <v>107788</v>
      </c>
      <c r="N165" s="35" t="s">
        <v>959</v>
      </c>
      <c r="O165" s="7" t="s">
        <v>107808</v>
      </c>
      <c r="P165" s="35" t="s">
        <v>107789</v>
      </c>
      <c r="Q165" s="7" t="s">
        <v>107809</v>
      </c>
    </row>
    <row r="166" spans="1:17" ht="63.75" x14ac:dyDescent="0.2">
      <c r="A166" s="7" t="s">
        <v>107792</v>
      </c>
      <c r="B166" s="29" t="s">
        <v>107878</v>
      </c>
      <c r="C166" s="35" t="s">
        <v>107795</v>
      </c>
      <c r="D166" s="35" t="s">
        <v>107795</v>
      </c>
      <c r="E166" s="35" t="s">
        <v>107793</v>
      </c>
      <c r="F166" s="35" t="s">
        <v>217</v>
      </c>
      <c r="G166" s="35" t="s">
        <v>133</v>
      </c>
      <c r="H166" s="35" t="s">
        <v>211</v>
      </c>
      <c r="I166" s="8">
        <v>44878800</v>
      </c>
      <c r="J166" s="8">
        <v>44878800</v>
      </c>
      <c r="K166" s="35" t="s">
        <v>211</v>
      </c>
      <c r="L166" s="45" t="s">
        <v>211</v>
      </c>
      <c r="M166" s="7" t="s">
        <v>107788</v>
      </c>
      <c r="N166" s="35" t="s">
        <v>959</v>
      </c>
      <c r="O166" s="7" t="s">
        <v>107808</v>
      </c>
      <c r="P166" s="35" t="s">
        <v>107789</v>
      </c>
      <c r="Q166" s="7" t="s">
        <v>107809</v>
      </c>
    </row>
    <row r="167" spans="1:17" ht="89.25" x14ac:dyDescent="0.2">
      <c r="A167" s="7" t="s">
        <v>107792</v>
      </c>
      <c r="B167" s="29" t="s">
        <v>107879</v>
      </c>
      <c r="C167" s="35" t="s">
        <v>107795</v>
      </c>
      <c r="D167" s="35" t="s">
        <v>107795</v>
      </c>
      <c r="E167" s="35" t="s">
        <v>107795</v>
      </c>
      <c r="F167" s="35" t="s">
        <v>217</v>
      </c>
      <c r="G167" s="35" t="s">
        <v>133</v>
      </c>
      <c r="H167" s="35" t="s">
        <v>211</v>
      </c>
      <c r="I167" s="8">
        <v>6313152</v>
      </c>
      <c r="J167" s="8">
        <v>6313152</v>
      </c>
      <c r="K167" s="35" t="s">
        <v>211</v>
      </c>
      <c r="L167" s="45" t="s">
        <v>211</v>
      </c>
      <c r="M167" s="7" t="s">
        <v>107788</v>
      </c>
      <c r="N167" s="35" t="s">
        <v>959</v>
      </c>
      <c r="O167" s="7" t="s">
        <v>107808</v>
      </c>
      <c r="P167" s="35" t="s">
        <v>107789</v>
      </c>
      <c r="Q167" s="7" t="s">
        <v>107809</v>
      </c>
    </row>
    <row r="168" spans="1:17" ht="51" x14ac:dyDescent="0.2">
      <c r="A168" s="7" t="s">
        <v>107790</v>
      </c>
      <c r="B168" s="29" t="s">
        <v>107810</v>
      </c>
      <c r="C168" s="35" t="s">
        <v>217</v>
      </c>
      <c r="D168" s="35" t="s">
        <v>217</v>
      </c>
      <c r="E168" s="35" t="s">
        <v>107793</v>
      </c>
      <c r="F168" s="35" t="s">
        <v>217</v>
      </c>
      <c r="G168" s="35" t="s">
        <v>133</v>
      </c>
      <c r="H168" s="35" t="s">
        <v>211</v>
      </c>
      <c r="I168" s="8">
        <v>19839040</v>
      </c>
      <c r="J168" s="8">
        <v>19839040</v>
      </c>
      <c r="K168" s="35" t="s">
        <v>211</v>
      </c>
      <c r="L168" s="45" t="s">
        <v>211</v>
      </c>
      <c r="M168" s="7" t="s">
        <v>107788</v>
      </c>
      <c r="N168" s="35" t="s">
        <v>959</v>
      </c>
      <c r="O168" s="7" t="s">
        <v>107811</v>
      </c>
      <c r="P168" s="35" t="s">
        <v>107880</v>
      </c>
      <c r="Q168" s="7" t="s">
        <v>107812</v>
      </c>
    </row>
    <row r="169" spans="1:17" ht="76.5" x14ac:dyDescent="0.2">
      <c r="A169" s="7" t="s">
        <v>107790</v>
      </c>
      <c r="B169" s="29" t="s">
        <v>107939</v>
      </c>
      <c r="C169" s="35" t="s">
        <v>217</v>
      </c>
      <c r="D169" s="35" t="s">
        <v>217</v>
      </c>
      <c r="E169" s="35" t="s">
        <v>107793</v>
      </c>
      <c r="F169" s="35" t="s">
        <v>217</v>
      </c>
      <c r="G169" s="35" t="s">
        <v>133</v>
      </c>
      <c r="H169" s="35" t="s">
        <v>211</v>
      </c>
      <c r="I169" s="8">
        <v>25300800</v>
      </c>
      <c r="J169" s="8">
        <v>25300800</v>
      </c>
      <c r="K169" s="35" t="s">
        <v>211</v>
      </c>
      <c r="L169" s="45" t="s">
        <v>211</v>
      </c>
      <c r="M169" s="7" t="s">
        <v>107788</v>
      </c>
      <c r="N169" s="35" t="s">
        <v>959</v>
      </c>
      <c r="O169" s="7" t="s">
        <v>107811</v>
      </c>
      <c r="P169" s="35" t="s">
        <v>107880</v>
      </c>
      <c r="Q169" s="7" t="s">
        <v>107812</v>
      </c>
    </row>
    <row r="170" spans="1:17" ht="76.5" x14ac:dyDescent="0.2">
      <c r="A170" s="7" t="s">
        <v>107790</v>
      </c>
      <c r="B170" s="29" t="s">
        <v>107940</v>
      </c>
      <c r="C170" s="35" t="s">
        <v>217</v>
      </c>
      <c r="D170" s="35" t="s">
        <v>217</v>
      </c>
      <c r="E170" s="35" t="s">
        <v>107793</v>
      </c>
      <c r="F170" s="35" t="s">
        <v>217</v>
      </c>
      <c r="G170" s="35" t="s">
        <v>133</v>
      </c>
      <c r="H170" s="35" t="s">
        <v>211</v>
      </c>
      <c r="I170" s="8">
        <v>41284480</v>
      </c>
      <c r="J170" s="8">
        <v>41120000</v>
      </c>
      <c r="K170" s="35" t="s">
        <v>211</v>
      </c>
      <c r="L170" s="45" t="s">
        <v>211</v>
      </c>
      <c r="M170" s="7" t="s">
        <v>107788</v>
      </c>
      <c r="N170" s="35" t="s">
        <v>959</v>
      </c>
      <c r="O170" s="7" t="s">
        <v>107811</v>
      </c>
      <c r="P170" s="35" t="s">
        <v>107880</v>
      </c>
      <c r="Q170" s="7" t="s">
        <v>107812</v>
      </c>
    </row>
    <row r="171" spans="1:17" ht="63.75" x14ac:dyDescent="0.2">
      <c r="A171" s="7" t="s">
        <v>107790</v>
      </c>
      <c r="B171" s="29" t="s">
        <v>107941</v>
      </c>
      <c r="C171" s="35" t="s">
        <v>217</v>
      </c>
      <c r="D171" s="35" t="s">
        <v>217</v>
      </c>
      <c r="E171" s="35" t="s">
        <v>107793</v>
      </c>
      <c r="F171" s="35" t="s">
        <v>217</v>
      </c>
      <c r="G171" s="35" t="s">
        <v>133</v>
      </c>
      <c r="H171" s="35" t="s">
        <v>211</v>
      </c>
      <c r="I171" s="8">
        <v>38613840</v>
      </c>
      <c r="J171" s="8">
        <v>38460000</v>
      </c>
      <c r="K171" s="35" t="s">
        <v>211</v>
      </c>
      <c r="L171" s="45" t="s">
        <v>211</v>
      </c>
      <c r="M171" s="7" t="s">
        <v>107788</v>
      </c>
      <c r="N171" s="35" t="s">
        <v>959</v>
      </c>
      <c r="O171" s="7" t="s">
        <v>107811</v>
      </c>
      <c r="P171" s="35" t="s">
        <v>107880</v>
      </c>
      <c r="Q171" s="7" t="s">
        <v>107812</v>
      </c>
    </row>
    <row r="172" spans="1:17" x14ac:dyDescent="0.2">
      <c r="A172" s="13"/>
      <c r="B172" s="30"/>
      <c r="C172" s="37"/>
      <c r="D172" s="37"/>
      <c r="E172" s="37"/>
      <c r="F172" s="37"/>
      <c r="G172" s="37"/>
      <c r="H172" s="37"/>
      <c r="I172" s="8"/>
      <c r="J172" s="8"/>
      <c r="K172" s="37"/>
      <c r="L172" s="47"/>
      <c r="M172" s="13"/>
      <c r="N172" s="37"/>
      <c r="O172" s="13"/>
      <c r="P172" s="37"/>
      <c r="Q172" s="13"/>
    </row>
    <row r="173" spans="1:17" x14ac:dyDescent="0.2">
      <c r="A173" s="13"/>
      <c r="B173" s="30"/>
      <c r="C173" s="37"/>
      <c r="D173" s="37"/>
      <c r="E173" s="37"/>
      <c r="F173" s="37"/>
      <c r="G173" s="37"/>
      <c r="H173" s="37"/>
      <c r="I173" s="14"/>
      <c r="J173" s="14"/>
      <c r="K173" s="42"/>
      <c r="L173" s="47"/>
      <c r="M173" s="13"/>
      <c r="N173" s="37"/>
      <c r="O173" s="13"/>
      <c r="P173" s="37"/>
      <c r="Q173" s="13"/>
    </row>
    <row r="174" spans="1:17" x14ac:dyDescent="0.2">
      <c r="A174" s="13"/>
      <c r="B174" s="30"/>
      <c r="C174" s="37"/>
      <c r="D174" s="37"/>
      <c r="E174" s="37"/>
      <c r="F174" s="37"/>
      <c r="G174" s="37"/>
      <c r="H174" s="37"/>
      <c r="I174" s="14"/>
      <c r="J174" s="14"/>
      <c r="K174" s="37"/>
      <c r="L174" s="47"/>
      <c r="M174" s="13"/>
      <c r="N174" s="37"/>
      <c r="O174" s="13"/>
      <c r="P174" s="37"/>
      <c r="Q174" s="13"/>
    </row>
    <row r="175" spans="1:17" x14ac:dyDescent="0.2">
      <c r="A175" s="13"/>
      <c r="B175" s="30"/>
      <c r="C175" s="37"/>
      <c r="D175" s="37"/>
      <c r="E175" s="37"/>
      <c r="F175" s="37"/>
      <c r="G175" s="37"/>
      <c r="H175" s="37"/>
      <c r="I175" s="14"/>
      <c r="J175" s="14"/>
      <c r="K175" s="37"/>
      <c r="L175" s="47"/>
      <c r="M175" s="13"/>
      <c r="N175" s="37"/>
      <c r="O175" s="13"/>
      <c r="P175" s="37"/>
      <c r="Q175" s="13"/>
    </row>
    <row r="176" spans="1:17" x14ac:dyDescent="0.2">
      <c r="A176" s="13"/>
      <c r="B176" s="30"/>
      <c r="C176" s="37"/>
      <c r="D176" s="37"/>
      <c r="E176" s="37"/>
      <c r="F176" s="37"/>
      <c r="G176" s="37"/>
      <c r="H176" s="37"/>
      <c r="I176" s="14"/>
      <c r="J176" s="14"/>
      <c r="K176" s="37"/>
      <c r="L176" s="47"/>
      <c r="M176" s="13"/>
      <c r="N176" s="37"/>
      <c r="O176" s="13"/>
      <c r="P176" s="37"/>
      <c r="Q176" s="13"/>
    </row>
    <row r="177" spans="1:17" x14ac:dyDescent="0.2">
      <c r="A177" s="13"/>
      <c r="B177" s="30"/>
      <c r="C177" s="37"/>
      <c r="D177" s="37"/>
      <c r="E177" s="37"/>
      <c r="F177" s="37"/>
      <c r="G177" s="37"/>
      <c r="H177" s="37"/>
      <c r="I177" s="14"/>
      <c r="J177" s="14"/>
      <c r="K177" s="37"/>
      <c r="L177" s="47"/>
      <c r="M177" s="13"/>
      <c r="N177" s="37"/>
      <c r="O177" s="13"/>
      <c r="P177" s="37"/>
      <c r="Q177" s="13"/>
    </row>
  </sheetData>
  <mergeCells count="1">
    <mergeCell ref="A1:Q3"/>
  </mergeCells>
  <hyperlinks>
    <hyperlink ref="Q50" r:id="rId1" xr:uid="{00000000-0004-0000-0000-000000000000}"/>
    <hyperlink ref="Q51:Q90" r:id="rId2" display="subecosistemas@corpoboyaca.gov.co" xr:uid="{00000000-0004-0000-0000-000001000000}"/>
    <hyperlink ref="Q60" r:id="rId3" xr:uid="{00000000-0004-0000-0000-000002000000}"/>
    <hyperlink ref="Q79:Q89" r:id="rId4" display="subecosistemas@corpoboyaca.gov.co" xr:uid="{00000000-0004-0000-0000-000003000000}"/>
    <hyperlink ref="Q90" r:id="rId5" xr:uid="{00000000-0004-0000-0000-000004000000}"/>
    <hyperlink ref="Q91:Q93" r:id="rId6" display="subecosistemas@corpoboyaca.gov.co" xr:uid="{00000000-0004-0000-0000-000005000000}"/>
    <hyperlink ref="Q92" r:id="rId7" xr:uid="{00000000-0004-0000-0000-000006000000}"/>
    <hyperlink ref="Q94:Q101" r:id="rId8" display="subecosistemas@corpoboyaca.gov.co" xr:uid="{00000000-0004-0000-0000-000007000000}"/>
    <hyperlink ref="Q102:Q110" r:id="rId9" display="subecosistemas@corpoboyaca.gov.co" xr:uid="{00000000-0004-0000-0000-000008000000}"/>
    <hyperlink ref="Q102" r:id="rId10" xr:uid="{00000000-0004-0000-0000-000009000000}"/>
    <hyperlink ref="Q103" r:id="rId11" xr:uid="{00000000-0004-0000-0000-00000A000000}"/>
    <hyperlink ref="Q104" r:id="rId12" xr:uid="{00000000-0004-0000-0000-00000B000000}"/>
    <hyperlink ref="Q105" r:id="rId13" xr:uid="{00000000-0004-0000-0000-00000C000000}"/>
    <hyperlink ref="Q106" r:id="rId14" xr:uid="{00000000-0004-0000-0000-00000D000000}"/>
    <hyperlink ref="Q107" r:id="rId15" xr:uid="{00000000-0004-0000-0000-00000E000000}"/>
    <hyperlink ref="Q108" r:id="rId16" xr:uid="{00000000-0004-0000-0000-00000F000000}"/>
    <hyperlink ref="Q109" r:id="rId17" xr:uid="{00000000-0004-0000-0000-000010000000}"/>
    <hyperlink ref="Q110" r:id="rId18" xr:uid="{00000000-0004-0000-0000-000011000000}"/>
    <hyperlink ref="Q6" r:id="rId19" xr:uid="{00000000-0004-0000-0000-000012000000}"/>
    <hyperlink ref="Q7" r:id="rId20" xr:uid="{00000000-0004-0000-0000-000013000000}"/>
    <hyperlink ref="Q8" r:id="rId21" xr:uid="{00000000-0004-0000-0000-000014000000}"/>
    <hyperlink ref="Q9" r:id="rId22" xr:uid="{00000000-0004-0000-0000-000015000000}"/>
    <hyperlink ref="Q10" r:id="rId23" xr:uid="{00000000-0004-0000-0000-000016000000}"/>
    <hyperlink ref="Q11" r:id="rId24" xr:uid="{00000000-0004-0000-0000-000017000000}"/>
    <hyperlink ref="Q12" r:id="rId25" xr:uid="{00000000-0004-0000-0000-000018000000}"/>
    <hyperlink ref="Q13" r:id="rId26" xr:uid="{00000000-0004-0000-0000-000019000000}"/>
  </hyperlinks>
  <pageMargins left="0.75" right="0.75" top="1" bottom="1" header="0.5" footer="0.5"/>
  <pageSetup scale="91"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B277" workbookViewId="0">
      <selection activeCell="E222" sqref="E22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Fanny Andrea Ochoa Castro</dc:creator>
  <cp:keywords/>
  <dc:description/>
  <cp:lastModifiedBy>MÓNICA APARICIO MESA</cp:lastModifiedBy>
  <cp:lastPrinted>2019-01-24T15:34:55Z</cp:lastPrinted>
  <dcterms:created xsi:type="dcterms:W3CDTF">2019-01-21T18:29:22Z</dcterms:created>
  <dcterms:modified xsi:type="dcterms:W3CDTF">2020-11-19T17:02:21Z</dcterms:modified>
  <cp:category/>
  <cp:contentStatus/>
</cp:coreProperties>
</file>