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OA-1" sheetId="1" r:id="rId1"/>
  </sheets>
  <definedNames/>
  <calcPr fullCalcOnLoad="1"/>
</workbook>
</file>

<file path=xl/sharedStrings.xml><?xml version="1.0" encoding="utf-8"?>
<sst xmlns="http://schemas.openxmlformats.org/spreadsheetml/2006/main" count="80" uniqueCount="72">
  <si>
    <t>PROYECTO:</t>
  </si>
  <si>
    <t>TOTAL</t>
  </si>
  <si>
    <t>PRESUPUESTO</t>
  </si>
  <si>
    <t>VALOR ($)</t>
  </si>
  <si>
    <t>Presupuesto asignado inicialmente</t>
  </si>
  <si>
    <t xml:space="preserve">LINEA ESTRATEGICA DEL PGAR: </t>
  </si>
  <si>
    <t>Adición o ajuste (1):</t>
  </si>
  <si>
    <t>(+ o -)</t>
  </si>
  <si>
    <t>Adición o ajuste (2):</t>
  </si>
  <si>
    <t>Adición o ajuste (3):</t>
  </si>
  <si>
    <t>Adición o ajuste (4):</t>
  </si>
  <si>
    <t>NOMBRE</t>
  </si>
  <si>
    <t>CARGO / ROL</t>
  </si>
  <si>
    <t>FECHA</t>
  </si>
  <si>
    <t>% DE AVANCE FÍSICO ACUMULADO</t>
  </si>
  <si>
    <t>CORPORACIÓN AUTÓNOMA REGIONAL DE BOYACÁ</t>
  </si>
  <si>
    <t>FORMATO DE REGISTRO</t>
  </si>
  <si>
    <t>SISTEMA INTEGRADO DE GESTIÓN DE LA CALIDAD</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</si>
  <si>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</si>
  <si>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</si>
  <si>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</si>
  <si>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</si>
  <si>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</si>
  <si>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</si>
  <si>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</si>
  <si>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</si>
  <si>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</si>
  <si>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</si>
  <si>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</si>
  <si>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Fecha de la versión</t>
  </si>
  <si>
    <t>Versión POA a evaluar</t>
  </si>
  <si>
    <t>OBSERVACIONES (SEGÚN APLIQUE)</t>
  </si>
  <si>
    <t>ELABORÓ</t>
  </si>
  <si>
    <t>INDICADORES POA DE RENDIMIENTO O GESTION</t>
  </si>
  <si>
    <t>ACTIVIDADES  POA</t>
  </si>
  <si>
    <t>EVALUACIÓN MISIONAL</t>
  </si>
  <si>
    <t>APROBO</t>
  </si>
  <si>
    <t>VALOR PAGADO ($)
ACTIVIDAD</t>
  </si>
  <si>
    <t>% DE EJECUCIÓN
SOBRE PAGOS</t>
  </si>
  <si>
    <r>
      <rPr>
        <b/>
        <sz val="10"/>
        <rFont val="Arial"/>
        <family val="2"/>
      </rPr>
      <t>FUENTE DE VERIFICACION DE EVIDENCIAS REPORTADAS</t>
    </r>
    <r>
      <rPr>
        <sz val="10"/>
        <rFont val="Arial"/>
        <family val="0"/>
      </rPr>
      <t xml:space="preserve"> 
(Señalar ruta magnetica o fisica de acceso a la evidencia)</t>
    </r>
  </si>
  <si>
    <t>REGISTRO PARA  SEGUIMIENTO PLANES OPERATIVOS - POAS</t>
  </si>
  <si>
    <t>No.</t>
  </si>
  <si>
    <t>Versión 1</t>
  </si>
  <si>
    <t xml:space="preserve">ACTIVIDADES ACCIONES OPERATIVAS  PROYECTO PA  </t>
  </si>
  <si>
    <t>Procesos Productivos Competitivos y Sostenibles, Prevención y Control de la Contaminación y el Deterioro Ambiental</t>
  </si>
  <si>
    <t>Desarrollo Sostenible y Negocios Verdes</t>
  </si>
  <si>
    <t>Buenas prácticas ambientales y producción sostenible.</t>
  </si>
  <si>
    <t>Implementar acciones de fortalecimiento del conocimiento ambiental, reconversión tecnológica, producción más limpia y prácticas sostenibles en sectores productivos priorizados</t>
  </si>
  <si>
    <t>Fortalecimiento del conocimiento y el desempeño ambiental en los sectores productivos priorizados.</t>
  </si>
  <si>
    <t>(Numero de sectores acompañados / Numeros de sectores priorizados para acompañamiento)*100</t>
  </si>
  <si>
    <t>X</t>
  </si>
  <si>
    <t>ZULLY OJEDA , ANGELA SANABRIA</t>
  </si>
  <si>
    <t>LUIS HAIR DUEÑAS GOMEZ</t>
  </si>
  <si>
    <t>PROFESIONAL ESPECIALIZADO</t>
  </si>
  <si>
    <t>Responsable proceso Evaluación Misional</t>
  </si>
  <si>
    <t>MARZO</t>
  </si>
  <si>
    <t>SEPTIEMBRE</t>
  </si>
  <si>
    <t>DICIEMBRE</t>
  </si>
  <si>
    <t>AÑO: 2021</t>
  </si>
  <si>
    <t>AVANCE METAS PA 2021</t>
  </si>
  <si>
    <t>AVANCE METAS POA 2021</t>
  </si>
  <si>
    <t>METAS AÑO 2021 P.A.</t>
  </si>
  <si>
    <t>METAS AÑO 2021 POA</t>
  </si>
  <si>
    <t>Desarrollar acciones que permitan la implementación de energías alternativas en sectores productivos de la jurisdicción</t>
  </si>
  <si>
    <t>Promover y gestionar estrategias relacionadas con la implementación de energías alternativas.</t>
  </si>
  <si>
    <t>Número de Acciones desarrolladas para la  implementación de energías alternativas.</t>
  </si>
  <si>
    <t>JUNIO</t>
  </si>
  <si>
    <t xml:space="preserve">TRIMESTRE EVALUADO </t>
  </si>
  <si>
    <r>
      <rPr>
        <b/>
        <sz val="10"/>
        <rFont val="Arial"/>
        <family val="2"/>
      </rPr>
      <t xml:space="preserve">Sector agropecuario:
1. </t>
    </r>
    <r>
      <rPr>
        <sz val="10"/>
        <rFont val="Arial"/>
        <family val="2"/>
      </rPr>
      <t xml:space="preserve">Durante el primer trimestre del año 2021, se recibieron cinco solicitudes de apoyo a proyectos productivos de los municipios de Moniquirá, Chivatá, Cerinza, Tuta y Duitama, para participar en la convocatoria del Ministerio de Agricultura y Desarrollo Rural, a través del proyecto de Alianzas Productivas año 2021. Una vez evaluado el componente ambiental incluido en el perfil de los proyectos, la Corporación se comprometió a apoyar como coofinanciador con la suma de 15 millones de pesos (en especie), a través de la implementación de las siguientes actividades: 
• Establecimiento de cercas vivas con material vegetal acorde a la zona y a su vez sirva como sistema silvopastoril no intensivo. Entrega de dos mil árboles (especies nativas) para la Implementación de cercas vivas, barreras rompe vientos y revegetalización y conservación de rondas hídricas.
• Capacitación e implementación de medidas para el manejo de residuos sólidos y líquidos provenientes de la producción agrícola y pecuaria de la finca. 
• Reforestación de las reservas hídricas más representativas del municipio. 
• Capacitación sobre las medidas de prevención y mitigación del cambio climático.
• Acompañamiento en la implementación de sistemas silvopastoriles para la producción más limpia y la ganadería sostenible, junto con los demás aliados del proyecto.
• Acompañamiento profesional en manejo y protección del suelo.
Los siguientes proyecto y asociaciones recibieron la carta de intención para la conformación de la alianza:  
- Alianza para aumento de la competitividad en el agronegocio de ASOFRUMORAS con el manejo de BPA en los sistemas productivos y dinamización del trabajo asociativo en el municipio de Moniquirá.
- Alianza para el mejoramiento sostenible de la producción de leche de la Asociación de Lecheros Santa Clara municipio de Chivata.
- Alianza para el mejoramiento de la producción y comercialización de leche en la Asociación ASOADECER en el municipio de Cerinza.
- Alianza para el mejoramiento de la productividad y competitividad en la cadena láctea de los ganaderos pertenecientes a la Cooperativa de Servicios Agropecuarios - COOPSERAGRO en el municipio de Tuta.
La iniciativa presentada por la Asociación de Usuarios del Distrito de Riego y Drenaje del Alto Chicamocha y Firavitoba, "Usochicamocha" denominada "Alianza productiva de leche en la zona de influencia del distrito del alto Chicamocha y Firavitoba" no fue apoyada por motivos de incumplimiento del ordenamiento territorial en algunos predios.
</t>
    </r>
    <r>
      <rPr>
        <b/>
        <sz val="10"/>
        <rFont val="Arial"/>
        <family val="2"/>
      </rPr>
      <t>2.</t>
    </r>
    <r>
      <rPr>
        <sz val="10"/>
        <rFont val="Arial"/>
        <family val="2"/>
      </rPr>
      <t xml:space="preserve"> Participación en el primer Comité Directivo de Alianza - CDA, de las alianzas productivas aprobadas en la vigencia 2019 por el MADR y que se encuentran en implementación. Corresponden a los siguientes proyectos cofinanciados por Corpoboyacá:
- Proyecto “Implementación de buenas prácticas agrícolas en la producción y comercialización de papa Diacol Capiro, con la asociación AGROSANTUARIO, en el municipio de Chiquiza”.
- Proyecto “Mejoramiento en la producción y competitividad en la cadena láctea de la Asociación de Productores Agropecuarios y Campesinos de Santa Cruz de Motavita ASOAGROMOT”.
</t>
    </r>
    <r>
      <rPr>
        <b/>
        <sz val="10"/>
        <rFont val="Arial"/>
        <family val="2"/>
      </rPr>
      <t xml:space="preserve">Sector turismo:
Socialización Política de Turismo Sostenible: </t>
    </r>
    <r>
      <rPr>
        <sz val="10"/>
        <rFont val="Arial"/>
        <family val="2"/>
      </rPr>
      <t>se gestionó con el Ministerio de Comercio, Industria y Turismo  una jornada de socialización de la política de turismo sostenible “Unidos por la Naturaleza”, que busca posicionar la sostenibilidad, como pilar fundamental para el desarrollo del turismo en el país, como factor de competitividad de los negocios turísticos y de desarrollo social y cultural local, la cual se llevó a cabo, el día jueves 17 de marzo de 2020 a las 2:00 pm., de manera virtual y contamos con la participación de la profesional, Cristina Arbeláez Restrepo, del Viceministerio de Turismo,con la asistencia de actores públicos y privados con injerencia en el turismo de la naturaleza.
Se realizaron mesas de trabajo con la Cámara de Comercio de Duitama (11 y 23 de febrero), en las que ellos presentaron su propuesta de Clúster de Economía Naranja, que tiene un alto componente de turismo de naturaleza, esto con el fin de realizar una articulación y aportar al proyecto en el componente de sostenibilidad.</t>
    </r>
  </si>
  <si>
    <t>Se realizaron mesas de trabajo con la Asociación Porkcolombia Fondo Nacional de la Porcicultura (4 y 9 de febrero), con el propósito de aunar esfuerzos y articular acciones orientadas hacia el aprovechamiento de la biomasa en granjas porcícola para la generación de biogás como energía alternativa que contribuya a la disminución de emisiones de gases de efecto invernadero. Se están evaluando costos y la estructura del proyecto.</t>
  </si>
  <si>
    <t>Cartas de intención, documentación entregada por las asociaciones, actas de Comité Directivo de Alianzas, formulario de registro de asistencia, correos electrónicos e invitaciones virtuales, Actas de reunión, fornularios de registro.</t>
  </si>
  <si>
    <t>Actas de reunión, correos electrónicos e invitaciones realizadas.</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</si>
</sst>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0.0%"/>
    <numFmt numFmtId="190" formatCode="_(* #,##0.0_);_(* \(#,##0.0\);_(* &quot;-&quot;??_);_(@_)"/>
    <numFmt numFmtId="191" formatCode="_(&quot;$&quot;\ * #,##0.0_);_(&quot;$&quot;\ * \(#,##0.0\);_(&quot;$&quot;\ * &quot;-&quot;??_);_(@_)"/>
    <numFmt numFmtId="192" formatCode="_(&quot;$&quot;\ * #,##0_);_(&quot;$&quot;\ * \(#,##0\);_(&quot;$&quot;\ * &quot;-&quot;??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s>
  <fonts count="35">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11"/>
      <name val="Arial"/>
      <family val="2"/>
    </font>
    <font>
      <b/>
      <sz val="11"/>
      <name val="Arial"/>
      <family val="2"/>
    </font>
    <font>
      <u val="single"/>
      <sz val="10"/>
      <color indexed="12"/>
      <name val="Arial"/>
      <family val="2"/>
    </font>
    <font>
      <sz val="11"/>
      <color indexed="8"/>
      <name val="Arial"/>
      <family val="2"/>
    </font>
    <font>
      <sz val="10"/>
      <color indexed="8"/>
      <name val="Arial"/>
      <family val="2"/>
    </font>
    <font>
      <b/>
      <sz val="10"/>
      <color indexed="8"/>
      <name val="Arial"/>
      <family val="2"/>
    </font>
    <font>
      <u val="single"/>
      <sz val="10"/>
      <color theme="10"/>
      <name val="Arial"/>
      <family val="2"/>
    </font>
    <font>
      <sz val="11"/>
      <color theme="1"/>
      <name val="Arial"/>
      <family val="2"/>
    </font>
    <font>
      <sz val="10"/>
      <color theme="1"/>
      <name val="Arial"/>
      <family val="2"/>
    </font>
    <font>
      <b/>
      <sz val="10"/>
      <color theme="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thin"/>
      <right style="medium"/>
      <top>
        <color indexed="63"/>
      </top>
      <bottom style="thin"/>
    </border>
    <border>
      <left style="thin"/>
      <right/>
      <top/>
      <bottom/>
    </border>
    <border>
      <left/>
      <right style="thin"/>
      <top/>
      <bottom/>
    </border>
    <border>
      <left style="thin"/>
      <right style="medium"/>
      <top style="thin"/>
      <bottom style="medium"/>
    </border>
    <border>
      <left/>
      <right/>
      <top style="thin"/>
      <bottom style="thin"/>
    </border>
    <border>
      <left/>
      <right style="thin"/>
      <top/>
      <bottom style="thin"/>
    </border>
    <border>
      <left style="thin"/>
      <right style="thin"/>
      <top style="medium"/>
      <bottom style="medium"/>
    </border>
    <border>
      <left style="thin"/>
      <right style="medium"/>
      <top style="medium"/>
      <bottom style="medium"/>
    </border>
    <border>
      <left style="thin"/>
      <right/>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1"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64">
    <xf numFmtId="0" fontId="0" fillId="0" borderId="0" xfId="0" applyAlignment="1">
      <alignment/>
    </xf>
    <xf numFmtId="0" fontId="0" fillId="0" borderId="0" xfId="0" applyAlignment="1" applyProtection="1">
      <alignment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0" applyNumberFormat="1" applyFont="1" applyBorder="1" applyAlignment="1" applyProtection="1">
      <alignment vertical="center"/>
      <protection locked="0"/>
    </xf>
    <xf numFmtId="49" fontId="20" fillId="0" borderId="0" xfId="50"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0" applyNumberFormat="1" applyFon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0" xfId="50" applyNumberFormat="1" applyFont="1" applyFill="1" applyBorder="1" applyAlignment="1" applyProtection="1">
      <alignment horizontal="center" vertical="center"/>
      <protection/>
    </xf>
    <xf numFmtId="3" fontId="0" fillId="0" borderId="0" xfId="0" applyNumberFormat="1" applyFont="1" applyFill="1" applyBorder="1" applyAlignment="1">
      <alignment horizontal="justify" vertical="center" wrapText="1"/>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0" fillId="0" borderId="0" xfId="0" applyBorder="1" applyAlignment="1" applyProtection="1">
      <alignment vertical="center"/>
      <protection/>
    </xf>
    <xf numFmtId="3" fontId="0" fillId="0" borderId="12" xfId="0" applyNumberFormat="1" applyFont="1" applyFill="1" applyBorder="1" applyAlignment="1" applyProtection="1">
      <alignment horizontal="left" vertical="center"/>
      <protection/>
    </xf>
    <xf numFmtId="0" fontId="19" fillId="0" borderId="13" xfId="0" applyFont="1" applyFill="1" applyBorder="1" applyAlignment="1" applyProtection="1">
      <alignment horizontal="left" vertical="center"/>
      <protection/>
    </xf>
    <xf numFmtId="0" fontId="19" fillId="0" borderId="14" xfId="0" applyFont="1" applyFill="1" applyBorder="1" applyAlignment="1" applyProtection="1">
      <alignment horizontal="justify" vertical="center"/>
      <protection/>
    </xf>
    <xf numFmtId="3" fontId="0" fillId="0" borderId="15" xfId="0" applyNumberFormat="1" applyFont="1" applyFill="1" applyBorder="1" applyAlignment="1" applyProtection="1">
      <alignment horizontal="right" vertical="center"/>
      <protection/>
    </xf>
    <xf numFmtId="0" fontId="19" fillId="0" borderId="10" xfId="0" applyFont="1" applyBorder="1" applyAlignment="1" applyProtection="1">
      <alignment horizontal="center" vertical="center"/>
      <protection/>
    </xf>
    <xf numFmtId="1" fontId="22" fillId="0" borderId="0" xfId="0" applyNumberFormat="1" applyFont="1" applyBorder="1" applyAlignment="1" applyProtection="1">
      <alignment horizontal="center" vertical="center"/>
      <protection locked="0"/>
    </xf>
    <xf numFmtId="1" fontId="22" fillId="0" borderId="0" xfId="0" applyNumberFormat="1" applyFont="1" applyBorder="1" applyAlignment="1" applyProtection="1">
      <alignment horizontal="center" vertical="center"/>
      <protection/>
    </xf>
    <xf numFmtId="1" fontId="18" fillId="0" borderId="0" xfId="0" applyNumberFormat="1" applyFont="1" applyFill="1" applyBorder="1" applyAlignment="1" applyProtection="1">
      <alignment horizontal="center" vertical="center" wrapText="1"/>
      <protection/>
    </xf>
    <xf numFmtId="1" fontId="20" fillId="0" borderId="0" xfId="0" applyNumberFormat="1" applyFont="1" applyBorder="1" applyAlignment="1" applyProtection="1">
      <alignment vertical="center"/>
      <protection/>
    </xf>
    <xf numFmtId="1" fontId="19" fillId="24" borderId="0" xfId="0"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horizontal="right" vertical="center"/>
      <protection/>
    </xf>
    <xf numFmtId="1" fontId="0" fillId="0" borderId="0" xfId="0" applyNumberFormat="1" applyFont="1" applyFill="1" applyBorder="1" applyAlignment="1" applyProtection="1">
      <alignment horizontal="left" vertical="center"/>
      <protection/>
    </xf>
    <xf numFmtId="1" fontId="0" fillId="0" borderId="0" xfId="0" applyNumberFormat="1" applyAlignment="1" applyProtection="1">
      <alignment vertical="center"/>
      <protection/>
    </xf>
    <xf numFmtId="1" fontId="0" fillId="0" borderId="0" xfId="0" applyNumberFormat="1" applyAlignment="1" applyProtection="1">
      <alignment vertical="center"/>
      <protection locked="0"/>
    </xf>
    <xf numFmtId="0" fontId="20" fillId="0" borderId="0" xfId="0" applyFont="1" applyBorder="1" applyAlignment="1" applyProtection="1">
      <alignment horizontal="center" vertical="center"/>
      <protection locked="0"/>
    </xf>
    <xf numFmtId="3" fontId="0" fillId="0" borderId="0" xfId="0" applyNumberFormat="1" applyFill="1" applyBorder="1" applyAlignment="1" applyProtection="1">
      <alignment horizontal="center" vertical="center"/>
      <protection/>
    </xf>
    <xf numFmtId="0" fontId="0" fillId="0" borderId="0" xfId="0" applyAlignment="1" applyProtection="1">
      <alignment horizontal="center" vertical="center"/>
      <protection locked="0"/>
    </xf>
    <xf numFmtId="1" fontId="0" fillId="0" borderId="0" xfId="0" applyNumberFormat="1" applyBorder="1" applyAlignment="1" applyProtection="1">
      <alignment vertical="center"/>
      <protection locked="0"/>
    </xf>
    <xf numFmtId="49" fontId="0" fillId="0" borderId="0" xfId="50" applyNumberFormat="1" applyFont="1" applyBorder="1" applyAlignment="1" applyProtection="1">
      <alignment vertical="center"/>
      <protection locked="0"/>
    </xf>
    <xf numFmtId="0" fontId="0" fillId="0" borderId="0" xfId="0" applyBorder="1" applyAlignment="1" applyProtection="1">
      <alignment horizontal="center" vertical="center"/>
      <protection locked="0"/>
    </xf>
    <xf numFmtId="14" fontId="0" fillId="0" borderId="10" xfId="0" applyNumberFormat="1" applyBorder="1" applyAlignment="1" applyProtection="1">
      <alignment horizontal="center" vertical="center"/>
      <protection/>
    </xf>
    <xf numFmtId="0" fontId="22" fillId="0" borderId="16" xfId="0" applyFont="1"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6" xfId="0"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vertical="center"/>
      <protection/>
    </xf>
    <xf numFmtId="14" fontId="32" fillId="0" borderId="10" xfId="0" applyNumberFormat="1" applyFont="1" applyFill="1" applyBorder="1" applyAlignment="1" applyProtection="1">
      <alignment horizontal="center" vertical="center"/>
      <protection locked="0"/>
    </xf>
    <xf numFmtId="3" fontId="0" fillId="0" borderId="18" xfId="0" applyNumberFormat="1" applyFont="1" applyFill="1" applyBorder="1" applyAlignment="1" applyProtection="1">
      <alignment horizontal="right" vertical="center"/>
      <protection/>
    </xf>
    <xf numFmtId="0" fontId="33" fillId="0" borderId="10" xfId="0" applyFont="1" applyBorder="1" applyAlignment="1" applyProtection="1">
      <alignment horizontal="center" vertical="center" wrapText="1"/>
      <protection/>
    </xf>
    <xf numFmtId="9" fontId="33" fillId="0" borderId="10" xfId="55" applyFont="1" applyBorder="1" applyAlignment="1" applyProtection="1">
      <alignment horizontal="center" vertical="center" wrapText="1"/>
      <protection/>
    </xf>
    <xf numFmtId="9" fontId="19" fillId="0" borderId="10" xfId="55" applyFont="1" applyBorder="1" applyAlignment="1" applyProtection="1">
      <alignment horizontal="center" vertical="center" wrapText="1"/>
      <protection locked="0"/>
    </xf>
    <xf numFmtId="9" fontId="19" fillId="0" borderId="10" xfId="55" applyFont="1" applyBorder="1" applyAlignment="1" applyProtection="1">
      <alignment horizontal="center" vertical="center" wrapText="1"/>
      <protection/>
    </xf>
    <xf numFmtId="9" fontId="0" fillId="0" borderId="10" xfId="55" applyFont="1" applyFill="1" applyBorder="1" applyAlignment="1" applyProtection="1">
      <alignment horizontal="center" vertical="center"/>
      <protection/>
    </xf>
    <xf numFmtId="9" fontId="23" fillId="0" borderId="19" xfId="55" applyFont="1" applyBorder="1" applyAlignment="1" applyProtection="1">
      <alignment horizontal="center" vertical="center" wrapText="1"/>
      <protection locked="0"/>
    </xf>
    <xf numFmtId="192" fontId="19" fillId="0" borderId="20" xfId="51" applyNumberFormat="1" applyFont="1" applyBorder="1" applyAlignment="1" applyProtection="1">
      <alignment horizontal="center" vertical="center" wrapText="1"/>
      <protection/>
    </xf>
    <xf numFmtId="0" fontId="0" fillId="25" borderId="10" xfId="0" applyFont="1" applyFill="1" applyBorder="1" applyAlignment="1" applyProtection="1">
      <alignment horizontal="center" vertical="center" wrapText="1"/>
      <protection locked="0"/>
    </xf>
    <xf numFmtId="0" fontId="21" fillId="0" borderId="0" xfId="0" applyFont="1" applyFill="1" applyBorder="1" applyAlignment="1" applyProtection="1">
      <alignment vertical="center"/>
      <protection locked="0"/>
    </xf>
    <xf numFmtId="49" fontId="0" fillId="0" borderId="0" xfId="50" applyNumberFormat="1" applyFont="1" applyFill="1" applyBorder="1" applyAlignment="1" applyProtection="1">
      <alignment vertical="center"/>
      <protection locked="0"/>
    </xf>
    <xf numFmtId="0" fontId="0" fillId="0" borderId="0" xfId="0" applyFill="1" applyBorder="1" applyAlignment="1" applyProtection="1">
      <alignment vertical="center"/>
      <protection locked="0"/>
    </xf>
    <xf numFmtId="3" fontId="0" fillId="0" borderId="0" xfId="0" applyNumberFormat="1" applyFill="1" applyBorder="1" applyAlignment="1" applyProtection="1">
      <alignment vertical="center"/>
      <protection locked="0"/>
    </xf>
    <xf numFmtId="3" fontId="0" fillId="0" borderId="0" xfId="0" applyNumberFormat="1" applyFont="1" applyFill="1" applyBorder="1" applyAlignment="1" applyProtection="1">
      <alignment horizontal="center" vertical="center"/>
      <protection locked="0"/>
    </xf>
    <xf numFmtId="3" fontId="21" fillId="0" borderId="0" xfId="0" applyNumberFormat="1" applyFont="1" applyFill="1" applyBorder="1" applyAlignment="1" applyProtection="1">
      <alignment vertical="center"/>
      <protection locked="0"/>
    </xf>
    <xf numFmtId="0" fontId="19" fillId="25" borderId="21" xfId="0" applyFont="1" applyFill="1" applyBorder="1" applyAlignment="1" applyProtection="1">
      <alignment horizontal="center" vertical="center"/>
      <protection/>
    </xf>
    <xf numFmtId="0" fontId="19" fillId="25" borderId="22" xfId="0" applyFont="1" applyFill="1" applyBorder="1" applyAlignment="1" applyProtection="1">
      <alignment horizontal="center" vertical="center"/>
      <protection/>
    </xf>
    <xf numFmtId="0" fontId="19" fillId="25" borderId="10" xfId="0" applyFont="1" applyFill="1" applyBorder="1" applyAlignment="1" applyProtection="1">
      <alignment horizontal="center" vertical="center" wrapText="1"/>
      <protection/>
    </xf>
    <xf numFmtId="9" fontId="23" fillId="25" borderId="23" xfId="55" applyFont="1" applyFill="1" applyBorder="1" applyAlignment="1" applyProtection="1">
      <alignment horizontal="center" vertical="center" wrapText="1"/>
      <protection locked="0"/>
    </xf>
    <xf numFmtId="192" fontId="19" fillId="25" borderId="10" xfId="51" applyNumberFormat="1" applyFont="1" applyFill="1" applyBorder="1" applyAlignment="1" applyProtection="1">
      <alignment horizontal="center" vertical="center" wrapText="1"/>
      <protection locked="0"/>
    </xf>
    <xf numFmtId="187" fontId="19" fillId="25" borderId="10" xfId="0" applyNumberFormat="1" applyFont="1" applyFill="1" applyBorder="1" applyAlignment="1" applyProtection="1">
      <alignment horizontal="left" vertical="center"/>
      <protection/>
    </xf>
    <xf numFmtId="192" fontId="19" fillId="25" borderId="10" xfId="0" applyNumberFormat="1" applyFont="1" applyFill="1" applyBorder="1" applyAlignment="1" applyProtection="1">
      <alignment vertical="center"/>
      <protection/>
    </xf>
    <xf numFmtId="1" fontId="0" fillId="25" borderId="10" xfId="50" applyNumberFormat="1" applyFont="1" applyFill="1" applyBorder="1" applyAlignment="1" applyProtection="1">
      <alignment horizontal="justify" vertical="center" wrapText="1"/>
      <protection locked="0"/>
    </xf>
    <xf numFmtId="0" fontId="19" fillId="25" borderId="10" xfId="0" applyFont="1" applyFill="1" applyBorder="1" applyAlignment="1" applyProtection="1">
      <alignment horizontal="center" vertical="center"/>
      <protection/>
    </xf>
    <xf numFmtId="0" fontId="19" fillId="25" borderId="19" xfId="0" applyFont="1" applyFill="1" applyBorder="1" applyAlignment="1" applyProtection="1">
      <alignment horizontal="center" vertical="center"/>
      <protection/>
    </xf>
    <xf numFmtId="187" fontId="19" fillId="25" borderId="11" xfId="0" applyNumberFormat="1" applyFont="1" applyFill="1" applyBorder="1" applyAlignment="1" applyProtection="1">
      <alignment horizontal="left" vertical="center"/>
      <protection/>
    </xf>
    <xf numFmtId="9" fontId="19" fillId="25" borderId="10" xfId="55" applyFont="1" applyFill="1" applyBorder="1" applyAlignment="1" applyProtection="1">
      <alignment horizontal="center" vertical="center"/>
      <protection/>
    </xf>
    <xf numFmtId="9" fontId="19" fillId="25" borderId="10" xfId="55" applyFont="1" applyFill="1" applyBorder="1" applyAlignment="1" applyProtection="1">
      <alignment horizontal="center" vertical="center" wrapText="1"/>
      <protection/>
    </xf>
    <xf numFmtId="1" fontId="33" fillId="0" borderId="10" xfId="55" applyNumberFormat="1" applyFont="1" applyBorder="1" applyAlignment="1" applyProtection="1">
      <alignment horizontal="center" vertical="center" wrapText="1"/>
      <protection/>
    </xf>
    <xf numFmtId="1" fontId="23" fillId="0" borderId="19" xfId="55" applyNumberFormat="1" applyFont="1" applyBorder="1" applyAlignment="1" applyProtection="1">
      <alignment horizontal="center" vertical="center" wrapText="1"/>
      <protection locked="0"/>
    </xf>
    <xf numFmtId="2" fontId="23" fillId="25" borderId="23" xfId="55" applyNumberFormat="1" applyFont="1" applyFill="1" applyBorder="1" applyAlignment="1" applyProtection="1">
      <alignment horizontal="center" vertical="center" wrapText="1"/>
      <protection locked="0"/>
    </xf>
    <xf numFmtId="0" fontId="0" fillId="0" borderId="23"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23"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26" fillId="26" borderId="10" xfId="0" applyFont="1" applyFill="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9" fillId="25" borderId="10" xfId="0" applyFont="1" applyFill="1" applyBorder="1" applyAlignment="1" applyProtection="1">
      <alignment horizontal="center" vertical="center" wrapText="1"/>
      <protection locked="0"/>
    </xf>
    <xf numFmtId="49" fontId="19" fillId="0" borderId="10" xfId="50" applyNumberFormat="1" applyFont="1" applyBorder="1" applyAlignment="1" applyProtection="1">
      <alignment horizontal="center" vertical="center" wrapText="1"/>
      <protection/>
    </xf>
    <xf numFmtId="0" fontId="22" fillId="0" borderId="10" xfId="0" applyFont="1" applyFill="1" applyBorder="1" applyAlignment="1" applyProtection="1">
      <alignment horizontal="center" vertical="center"/>
      <protection locked="0"/>
    </xf>
    <xf numFmtId="0" fontId="19" fillId="0" borderId="14"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xf>
    <xf numFmtId="0" fontId="19" fillId="0" borderId="24" xfId="0" applyFont="1" applyBorder="1" applyAlignment="1" applyProtection="1">
      <alignment horizontal="center" vertical="center" wrapText="1"/>
      <protection/>
    </xf>
    <xf numFmtId="0" fontId="19" fillId="0" borderId="25" xfId="0" applyFont="1" applyBorder="1" applyAlignment="1" applyProtection="1">
      <alignment horizontal="center" vertical="center" wrapText="1"/>
      <protection/>
    </xf>
    <xf numFmtId="49" fontId="0" fillId="0" borderId="10" xfId="50" applyNumberFormat="1"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16" xfId="0" applyFont="1" applyFill="1" applyBorder="1" applyAlignment="1" applyProtection="1">
      <alignment horizontal="center" vertical="center" wrapText="1"/>
      <protection/>
    </xf>
    <xf numFmtId="0" fontId="19" fillId="0" borderId="17"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wrapText="1"/>
      <protection/>
    </xf>
    <xf numFmtId="0" fontId="19" fillId="0" borderId="16"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19" fillId="0" borderId="20" xfId="0" applyFont="1" applyBorder="1" applyAlignment="1" applyProtection="1">
      <alignment horizontal="center" vertical="center"/>
      <protection/>
    </xf>
    <xf numFmtId="0" fontId="19" fillId="25" borderId="21" xfId="0" applyFont="1" applyFill="1" applyBorder="1" applyAlignment="1" applyProtection="1">
      <alignment horizontal="left" vertical="center" wrapText="1"/>
      <protection/>
    </xf>
    <xf numFmtId="0" fontId="19" fillId="25"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justify" vertical="center" wrapText="1"/>
      <protection/>
    </xf>
    <xf numFmtId="49" fontId="19" fillId="0" borderId="25" xfId="50" applyNumberFormat="1" applyFont="1" applyBorder="1" applyAlignment="1" applyProtection="1">
      <alignment horizontal="center" vertical="center" wrapText="1"/>
      <protection locked="0"/>
    </xf>
    <xf numFmtId="0" fontId="19" fillId="25" borderId="13" xfId="0" applyFont="1" applyFill="1" applyBorder="1" applyAlignment="1" applyProtection="1">
      <alignment horizontal="left" vertical="center" wrapText="1"/>
      <protection/>
    </xf>
    <xf numFmtId="1" fontId="0" fillId="0" borderId="10" xfId="0" applyNumberFormat="1" applyFont="1" applyFill="1" applyBorder="1" applyAlignment="1" applyProtection="1">
      <alignment horizontal="justify" vertical="center" wrapText="1"/>
      <protection/>
    </xf>
    <xf numFmtId="1" fontId="0" fillId="0" borderId="13" xfId="0" applyNumberFormat="1" applyFont="1" applyFill="1" applyBorder="1" applyAlignment="1" applyProtection="1">
      <alignment horizontal="justify" vertical="center" wrapText="1"/>
      <protection/>
    </xf>
    <xf numFmtId="0" fontId="0" fillId="25" borderId="10" xfId="0" applyFont="1" applyFill="1" applyBorder="1" applyAlignment="1" applyProtection="1">
      <alignment horizontal="center" vertical="center" wrapText="1"/>
      <protection locked="0"/>
    </xf>
    <xf numFmtId="0" fontId="0" fillId="25" borderId="10" xfId="0" applyFill="1" applyBorder="1" applyAlignment="1" applyProtection="1">
      <alignment horizontal="center" vertical="center" wrapText="1"/>
      <protection locked="0"/>
    </xf>
    <xf numFmtId="0" fontId="21" fillId="0" borderId="23"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1" fontId="34" fillId="0" borderId="10" xfId="50" applyNumberFormat="1" applyFont="1" applyBorder="1" applyAlignment="1" applyProtection="1">
      <alignment horizontal="center" vertical="center" wrapText="1"/>
      <protection/>
    </xf>
    <xf numFmtId="9" fontId="19" fillId="0" borderId="0" xfId="55" applyFont="1" applyBorder="1" applyAlignment="1" applyProtection="1">
      <alignment horizontal="right" vertical="center"/>
      <protection/>
    </xf>
    <xf numFmtId="0" fontId="25" fillId="0" borderId="1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49" fontId="19" fillId="25" borderId="10" xfId="50" applyNumberFormat="1" applyFont="1" applyFill="1" applyBorder="1" applyAlignment="1" applyProtection="1">
      <alignment horizontal="center" vertical="center" wrapText="1"/>
      <protection locked="0"/>
    </xf>
    <xf numFmtId="0" fontId="19" fillId="0" borderId="10" xfId="0" applyFont="1" applyBorder="1" applyAlignment="1" applyProtection="1">
      <alignment horizontal="center" vertical="center"/>
      <protection/>
    </xf>
    <xf numFmtId="0" fontId="32" fillId="0" borderId="10" xfId="0" applyFont="1" applyFill="1" applyBorder="1" applyAlignment="1" applyProtection="1">
      <alignment horizontal="center" vertical="center"/>
      <protection locked="0"/>
    </xf>
    <xf numFmtId="0" fontId="0" fillId="0" borderId="29"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left" vertical="center" wrapText="1"/>
      <protection/>
    </xf>
    <xf numFmtId="0" fontId="0" fillId="0" borderId="33"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35" xfId="0" applyFont="1" applyFill="1" applyBorder="1" applyAlignment="1" applyProtection="1">
      <alignment horizontal="left" vertical="center" wrapText="1"/>
      <protection/>
    </xf>
    <xf numFmtId="0" fontId="0" fillId="0" borderId="20" xfId="0" applyFont="1" applyFill="1" applyBorder="1" applyAlignment="1" applyProtection="1">
      <alignment horizontal="left" vertical="center" wrapText="1"/>
      <protection/>
    </xf>
    <xf numFmtId="0" fontId="21" fillId="0" borderId="10" xfId="0" applyFont="1" applyBorder="1" applyAlignment="1" applyProtection="1">
      <alignment horizontal="center" vertical="center"/>
      <protection locked="0"/>
    </xf>
    <xf numFmtId="0" fontId="19" fillId="25" borderId="32" xfId="0" applyFont="1" applyFill="1" applyBorder="1" applyAlignment="1" applyProtection="1">
      <alignment horizontal="left" vertical="center" wrapText="1"/>
      <protection/>
    </xf>
    <xf numFmtId="0" fontId="19" fillId="25" borderId="33" xfId="0" applyFont="1" applyFill="1" applyBorder="1" applyAlignment="1" applyProtection="1">
      <alignment horizontal="left" vertical="center" wrapText="1"/>
      <protection/>
    </xf>
    <xf numFmtId="0" fontId="19" fillId="25" borderId="34" xfId="0" applyFont="1" applyFill="1" applyBorder="1" applyAlignment="1" applyProtection="1">
      <alignment horizontal="left" vertical="center" wrapText="1"/>
      <protection/>
    </xf>
    <xf numFmtId="0" fontId="19" fillId="25" borderId="28" xfId="0" applyFont="1" applyFill="1" applyBorder="1" applyAlignment="1" applyProtection="1">
      <alignment horizontal="left" vertical="center" wrapText="1"/>
      <protection/>
    </xf>
    <xf numFmtId="0" fontId="19" fillId="25" borderId="35" xfId="0" applyFont="1" applyFill="1" applyBorder="1" applyAlignment="1" applyProtection="1">
      <alignment horizontal="left" vertical="center" wrapText="1"/>
      <protection/>
    </xf>
    <xf numFmtId="0" fontId="19" fillId="25" borderId="20" xfId="0" applyFont="1" applyFill="1" applyBorder="1" applyAlignment="1" applyProtection="1">
      <alignment horizontal="left" vertical="center" wrapText="1"/>
      <protection/>
    </xf>
    <xf numFmtId="0" fontId="34" fillId="0" borderId="14" xfId="0" applyFont="1" applyBorder="1" applyAlignment="1" applyProtection="1">
      <alignment horizontal="center" vertical="center" wrapText="1"/>
      <protection/>
    </xf>
    <xf numFmtId="0" fontId="34" fillId="0" borderId="10" xfId="0" applyFont="1" applyBorder="1" applyAlignment="1" applyProtection="1">
      <alignment horizontal="center" vertical="center" wrapText="1"/>
      <protection/>
    </xf>
    <xf numFmtId="0" fontId="21" fillId="0" borderId="35" xfId="0" applyFont="1" applyFill="1" applyBorder="1" applyAlignment="1" applyProtection="1">
      <alignment horizontal="center" vertical="center"/>
      <protection locked="0"/>
    </xf>
    <xf numFmtId="49" fontId="23" fillId="0" borderId="25" xfId="50" applyNumberFormat="1" applyFont="1" applyFill="1" applyBorder="1" applyAlignment="1" applyProtection="1">
      <alignment horizontal="center" vertical="center" wrapText="1"/>
      <protection locked="0"/>
    </xf>
    <xf numFmtId="1" fontId="0" fillId="0" borderId="23" xfId="55" applyNumberFormat="1" applyFont="1" applyBorder="1" applyAlignment="1" applyProtection="1">
      <alignment horizontal="center" vertical="center"/>
      <protection/>
    </xf>
    <xf numFmtId="1" fontId="0" fillId="0" borderId="11" xfId="55" applyNumberFormat="1" applyFont="1" applyBorder="1" applyAlignment="1" applyProtection="1">
      <alignment horizontal="center" vertical="center"/>
      <protection/>
    </xf>
    <xf numFmtId="14" fontId="21" fillId="0" borderId="10" xfId="0" applyNumberFormat="1" applyFont="1" applyBorder="1" applyAlignment="1" applyProtection="1">
      <alignment horizontal="center" vertical="center"/>
      <protection locked="0"/>
    </xf>
    <xf numFmtId="0" fontId="25" fillId="0" borderId="10" xfId="0" applyFont="1" applyBorder="1" applyAlignment="1" applyProtection="1">
      <alignment horizontal="left" vertical="center"/>
      <protection locked="0"/>
    </xf>
    <xf numFmtId="0" fontId="19" fillId="0" borderId="0" xfId="0" applyFont="1" applyBorder="1" applyAlignment="1" applyProtection="1">
      <alignment horizontal="right" vertical="center"/>
      <protection/>
    </xf>
    <xf numFmtId="0" fontId="19" fillId="0" borderId="14" xfId="0" applyFont="1" applyBorder="1" applyAlignment="1" applyProtection="1">
      <alignment horizontal="center" vertical="center"/>
      <protection/>
    </xf>
    <xf numFmtId="0" fontId="0" fillId="0" borderId="19" xfId="0" applyFont="1" applyBorder="1" applyAlignment="1" applyProtection="1">
      <alignment horizontal="center" vertical="center" wrapText="1"/>
      <protection/>
    </xf>
    <xf numFmtId="9" fontId="0" fillId="0" borderId="23" xfId="55" applyFont="1" applyBorder="1" applyAlignment="1" applyProtection="1">
      <alignment horizontal="center" vertical="center"/>
      <protection/>
    </xf>
    <xf numFmtId="9" fontId="0" fillId="0" borderId="11" xfId="55" applyFont="1" applyBorder="1" applyAlignment="1" applyProtection="1">
      <alignment horizontal="center" vertical="center"/>
      <protection/>
    </xf>
    <xf numFmtId="14" fontId="21" fillId="0" borderId="23" xfId="0" applyNumberFormat="1" applyFont="1" applyBorder="1" applyAlignment="1" applyProtection="1">
      <alignment horizontal="center" vertical="center"/>
      <protection locked="0"/>
    </xf>
    <xf numFmtId="0" fontId="25" fillId="0" borderId="23" xfId="0" applyFont="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wrapText="1"/>
      <protection locked="0"/>
    </xf>
    <xf numFmtId="49" fontId="19" fillId="0" borderId="10" xfId="50" applyNumberFormat="1" applyFont="1" applyBorder="1" applyAlignment="1" applyProtection="1">
      <alignment horizontal="center" vertical="center" wrapText="1"/>
      <protection locked="0"/>
    </xf>
    <xf numFmtId="49" fontId="23" fillId="25" borderId="10" xfId="50" applyNumberFormat="1"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_FORMATO POA"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0</xdr:rowOff>
    </xdr:from>
    <xdr:to>
      <xdr:col>2</xdr:col>
      <xdr:colOff>571500</xdr:colOff>
      <xdr:row>4</xdr:row>
      <xdr:rowOff>381000</xdr:rowOff>
    </xdr:to>
    <xdr:pic>
      <xdr:nvPicPr>
        <xdr:cNvPr id="1" name="1 Imagen" descr="LOGO DOCUMENTOS"/>
        <xdr:cNvPicPr preferRelativeResize="1">
          <a:picLocks noChangeAspect="1"/>
        </xdr:cNvPicPr>
      </xdr:nvPicPr>
      <xdr:blipFill>
        <a:blip r:embed="rId1"/>
        <a:stretch>
          <a:fillRect/>
        </a:stretch>
      </xdr:blipFill>
      <xdr:spPr>
        <a:xfrm>
          <a:off x="304800" y="0"/>
          <a:ext cx="1933575"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5999900102615356"/>
  </sheetPr>
  <dimension ref="A1:W45"/>
  <sheetViews>
    <sheetView showGridLines="0" tabSelected="1" zoomScale="59" zoomScaleNormal="59" zoomScalePageLayoutView="0" workbookViewId="0" topLeftCell="A26">
      <selection activeCell="G36" sqref="G36"/>
    </sheetView>
  </sheetViews>
  <sheetFormatPr defaultColWidth="11.421875" defaultRowHeight="12.75"/>
  <cols>
    <col min="1" max="1" width="8.421875" style="1" customWidth="1"/>
    <col min="2" max="2" width="16.57421875" style="1" customWidth="1"/>
    <col min="3" max="4" width="13.140625" style="1" customWidth="1"/>
    <col min="5" max="5" width="17.140625" style="1" customWidth="1"/>
    <col min="6" max="6" width="11.421875" style="1" customWidth="1"/>
    <col min="7" max="7" width="50.00390625" style="7" customWidth="1"/>
    <col min="8" max="8" width="25.140625" style="1" customWidth="1"/>
    <col min="9" max="9" width="21.57421875" style="1" customWidth="1"/>
    <col min="10" max="10" width="28.28125" style="40" customWidth="1"/>
    <col min="11" max="11" width="15.7109375" style="1" customWidth="1"/>
    <col min="12" max="12" width="16.57421875" style="1" customWidth="1"/>
    <col min="13" max="13" width="24.57421875" style="8" customWidth="1"/>
    <col min="14" max="14" width="20.7109375" style="8" customWidth="1"/>
    <col min="15" max="15" width="20.8515625" style="8" customWidth="1"/>
    <col min="16" max="16" width="21.140625" style="8" customWidth="1"/>
    <col min="17" max="17" width="23.140625" style="8" customWidth="1"/>
    <col min="18" max="18" width="24.7109375" style="1" customWidth="1"/>
    <col min="19" max="19" width="23.8515625" style="43" customWidth="1"/>
    <col min="20" max="20" width="22.140625" style="1" customWidth="1"/>
    <col min="21" max="21" width="24.7109375" style="1" customWidth="1"/>
    <col min="22" max="22" width="147.00390625" style="1" customWidth="1"/>
    <col min="23" max="23" width="51.140625" style="1" customWidth="1"/>
    <col min="24" max="16384" width="11.421875" style="1" customWidth="1"/>
  </cols>
  <sheetData>
    <row r="1" spans="1:23" ht="33" customHeight="1">
      <c r="A1" s="93"/>
      <c r="B1" s="93"/>
      <c r="C1" s="93"/>
      <c r="D1" s="89" t="s">
        <v>15</v>
      </c>
      <c r="E1" s="89"/>
      <c r="F1" s="89"/>
      <c r="G1" s="89"/>
      <c r="H1" s="89"/>
      <c r="I1" s="89"/>
      <c r="J1" s="89"/>
      <c r="K1" s="89"/>
      <c r="L1" s="89"/>
      <c r="M1" s="89"/>
      <c r="N1" s="89"/>
      <c r="O1" s="89"/>
      <c r="P1" s="89"/>
      <c r="Q1" s="89"/>
      <c r="R1" s="89"/>
      <c r="S1" s="89"/>
      <c r="T1" s="161" t="s">
        <v>35</v>
      </c>
      <c r="U1" s="161"/>
      <c r="V1" s="161"/>
      <c r="W1" s="161"/>
    </row>
    <row r="2" spans="1:23" ht="38.25" customHeight="1">
      <c r="A2" s="93"/>
      <c r="B2" s="93"/>
      <c r="C2" s="93"/>
      <c r="D2" s="89"/>
      <c r="E2" s="89"/>
      <c r="F2" s="89"/>
      <c r="G2" s="89"/>
      <c r="H2" s="89"/>
      <c r="I2" s="89"/>
      <c r="J2" s="89"/>
      <c r="K2" s="89"/>
      <c r="L2" s="89"/>
      <c r="M2" s="89"/>
      <c r="N2" s="89"/>
      <c r="O2" s="89"/>
      <c r="P2" s="89"/>
      <c r="Q2" s="89"/>
      <c r="R2" s="89"/>
      <c r="S2" s="89"/>
      <c r="T2" s="124" t="s">
        <v>16</v>
      </c>
      <c r="U2" s="124"/>
      <c r="V2" s="124"/>
      <c r="W2" s="124"/>
    </row>
    <row r="3" spans="1:23" ht="19.5" customHeight="1">
      <c r="A3" s="93"/>
      <c r="B3" s="93"/>
      <c r="C3" s="93"/>
      <c r="D3" s="89" t="s">
        <v>17</v>
      </c>
      <c r="E3" s="89"/>
      <c r="F3" s="89"/>
      <c r="G3" s="89"/>
      <c r="H3" s="89"/>
      <c r="I3" s="89"/>
      <c r="J3" s="89"/>
      <c r="K3" s="89"/>
      <c r="L3" s="89"/>
      <c r="M3" s="89"/>
      <c r="N3" s="89"/>
      <c r="O3" s="89"/>
      <c r="P3" s="89"/>
      <c r="Q3" s="89"/>
      <c r="R3" s="89"/>
      <c r="S3" s="89"/>
      <c r="T3" s="124" t="s">
        <v>18</v>
      </c>
      <c r="U3" s="124"/>
      <c r="V3" s="124"/>
      <c r="W3" s="124" t="s">
        <v>19</v>
      </c>
    </row>
    <row r="4" spans="1:23" ht="19.5" customHeight="1">
      <c r="A4" s="93"/>
      <c r="B4" s="93"/>
      <c r="C4" s="93"/>
      <c r="D4" s="89"/>
      <c r="E4" s="89"/>
      <c r="F4" s="89"/>
      <c r="G4" s="89"/>
      <c r="H4" s="89"/>
      <c r="I4" s="89"/>
      <c r="J4" s="89"/>
      <c r="K4" s="89"/>
      <c r="L4" s="89"/>
      <c r="M4" s="89"/>
      <c r="N4" s="89"/>
      <c r="O4" s="89"/>
      <c r="P4" s="89"/>
      <c r="Q4" s="89"/>
      <c r="R4" s="89"/>
      <c r="S4" s="89"/>
      <c r="T4" s="124"/>
      <c r="U4" s="124"/>
      <c r="V4" s="124"/>
      <c r="W4" s="124"/>
    </row>
    <row r="5" spans="1:23" ht="48" customHeight="1">
      <c r="A5" s="93"/>
      <c r="B5" s="93"/>
      <c r="C5" s="93"/>
      <c r="D5" s="90" t="s">
        <v>40</v>
      </c>
      <c r="E5" s="90"/>
      <c r="F5" s="90"/>
      <c r="G5" s="90"/>
      <c r="H5" s="90"/>
      <c r="I5" s="90"/>
      <c r="J5" s="90"/>
      <c r="K5" s="90"/>
      <c r="L5" s="90"/>
      <c r="M5" s="90"/>
      <c r="N5" s="90"/>
      <c r="O5" s="90"/>
      <c r="P5" s="90"/>
      <c r="Q5" s="90"/>
      <c r="R5" s="90"/>
      <c r="S5" s="90"/>
      <c r="T5" s="128" t="s">
        <v>42</v>
      </c>
      <c r="U5" s="128"/>
      <c r="V5" s="128"/>
      <c r="W5" s="53">
        <v>44025</v>
      </c>
    </row>
    <row r="6" spans="1:23" ht="20.25" customHeight="1">
      <c r="A6" s="48"/>
      <c r="B6" s="2"/>
      <c r="C6" s="2"/>
      <c r="D6" s="2"/>
      <c r="E6" s="2"/>
      <c r="F6" s="2"/>
      <c r="G6" s="2"/>
      <c r="H6" s="2"/>
      <c r="I6" s="2"/>
      <c r="J6" s="32"/>
      <c r="K6" s="2"/>
      <c r="L6" s="2"/>
      <c r="M6" s="2"/>
      <c r="N6" s="2"/>
      <c r="O6" s="2"/>
      <c r="P6" s="2"/>
      <c r="Q6" s="2"/>
      <c r="R6" s="2"/>
      <c r="S6" s="2"/>
      <c r="T6" s="2"/>
      <c r="U6" s="2"/>
      <c r="V6" s="2"/>
      <c r="W6" s="49"/>
    </row>
    <row r="7" spans="1:23" ht="20.25" customHeight="1">
      <c r="A7" s="50"/>
      <c r="B7" s="10"/>
      <c r="C7" s="10"/>
      <c r="D7" s="10"/>
      <c r="E7" s="10"/>
      <c r="F7" s="10"/>
      <c r="G7" s="51"/>
      <c r="H7" s="10"/>
      <c r="I7" s="11"/>
      <c r="J7" s="33"/>
      <c r="K7" s="11"/>
      <c r="L7" s="11"/>
      <c r="M7" s="2"/>
      <c r="N7" s="2"/>
      <c r="O7" s="2"/>
      <c r="P7" s="2"/>
      <c r="Q7" s="2"/>
      <c r="R7" s="2"/>
      <c r="S7" s="2"/>
      <c r="T7" s="2"/>
      <c r="U7" s="2"/>
      <c r="V7" s="2"/>
      <c r="W7" s="49"/>
    </row>
    <row r="8" spans="1:23" ht="16.5" customHeight="1">
      <c r="A8" s="50"/>
      <c r="B8" s="10"/>
      <c r="C8" s="10"/>
      <c r="D8" s="10"/>
      <c r="E8" s="10"/>
      <c r="F8" s="10"/>
      <c r="G8" s="51"/>
      <c r="H8" s="10"/>
      <c r="I8" s="12"/>
      <c r="J8" s="34"/>
      <c r="K8" s="12"/>
      <c r="L8" s="12"/>
      <c r="M8" s="3"/>
      <c r="N8" s="3"/>
      <c r="O8" s="3"/>
      <c r="P8" s="3"/>
      <c r="Q8" s="3"/>
      <c r="R8" s="3"/>
      <c r="S8" s="3"/>
      <c r="T8" s="3"/>
      <c r="U8" s="3"/>
      <c r="V8" s="10"/>
      <c r="W8" s="49"/>
    </row>
    <row r="9" spans="1:23" ht="44.25" customHeight="1">
      <c r="A9" s="50"/>
      <c r="B9" s="10"/>
      <c r="C9" s="10"/>
      <c r="D9" s="10"/>
      <c r="E9" s="10"/>
      <c r="F9" s="10"/>
      <c r="G9" s="51"/>
      <c r="H9" s="10"/>
      <c r="I9" s="12"/>
      <c r="J9" s="34"/>
      <c r="K9" s="12"/>
      <c r="L9" s="12"/>
      <c r="M9" s="3"/>
      <c r="N9" s="3"/>
      <c r="O9" s="3"/>
      <c r="P9" s="3"/>
      <c r="Q9" s="3"/>
      <c r="R9" s="3"/>
      <c r="S9" s="3"/>
      <c r="T9" s="3"/>
      <c r="U9" s="3"/>
      <c r="V9" s="10"/>
      <c r="W9" s="49"/>
    </row>
    <row r="10" spans="1:23" ht="9" customHeight="1" thickBot="1">
      <c r="A10" s="52"/>
      <c r="B10" s="15"/>
      <c r="C10" s="15"/>
      <c r="D10" s="15"/>
      <c r="E10" s="15"/>
      <c r="F10" s="15"/>
      <c r="G10" s="14"/>
      <c r="H10" s="15"/>
      <c r="I10" s="15"/>
      <c r="J10" s="35"/>
      <c r="K10" s="15"/>
      <c r="L10" s="15"/>
      <c r="M10" s="5"/>
      <c r="N10" s="5"/>
      <c r="O10" s="5"/>
      <c r="P10" s="5"/>
      <c r="Q10" s="5"/>
      <c r="R10" s="4"/>
      <c r="S10" s="41"/>
      <c r="T10" s="4"/>
      <c r="U10" s="4"/>
      <c r="V10" s="10"/>
      <c r="W10" s="49"/>
    </row>
    <row r="11" spans="1:23" ht="36" customHeight="1" thickBot="1">
      <c r="A11" s="110" t="s">
        <v>5</v>
      </c>
      <c r="B11" s="110"/>
      <c r="C11" s="110"/>
      <c r="D11" s="129" t="s">
        <v>44</v>
      </c>
      <c r="E11" s="130"/>
      <c r="F11" s="130"/>
      <c r="G11" s="131"/>
      <c r="H11" s="69" t="s">
        <v>2</v>
      </c>
      <c r="I11" s="70" t="s">
        <v>3</v>
      </c>
      <c r="J11" s="36"/>
      <c r="K11" s="99" t="s">
        <v>20</v>
      </c>
      <c r="L11" s="100"/>
      <c r="M11" s="127" t="s">
        <v>67</v>
      </c>
      <c r="N11" s="127"/>
      <c r="O11" s="127"/>
      <c r="P11" s="127"/>
      <c r="Q11" s="105" t="s">
        <v>58</v>
      </c>
      <c r="R11" s="105"/>
      <c r="S11" s="25"/>
      <c r="T11" s="25"/>
      <c r="U11" s="25"/>
      <c r="V11" s="25"/>
      <c r="W11" s="49"/>
    </row>
    <row r="12" spans="1:23" ht="32.25" customHeight="1">
      <c r="A12" s="139" t="s">
        <v>25</v>
      </c>
      <c r="B12" s="140"/>
      <c r="C12" s="141"/>
      <c r="D12" s="132" t="s">
        <v>45</v>
      </c>
      <c r="E12" s="133"/>
      <c r="F12" s="133"/>
      <c r="G12" s="134"/>
      <c r="H12" s="29" t="s">
        <v>4</v>
      </c>
      <c r="I12" s="30">
        <v>256434127.84904408</v>
      </c>
      <c r="J12" s="37"/>
      <c r="K12" s="101"/>
      <c r="L12" s="102"/>
      <c r="M12" s="71" t="s">
        <v>55</v>
      </c>
      <c r="N12" s="71" t="s">
        <v>66</v>
      </c>
      <c r="O12" s="71" t="s">
        <v>56</v>
      </c>
      <c r="P12" s="71" t="s">
        <v>57</v>
      </c>
      <c r="Q12" s="105"/>
      <c r="R12" s="105"/>
      <c r="S12" s="6"/>
      <c r="T12" s="6"/>
      <c r="U12" s="6"/>
      <c r="V12" s="6"/>
      <c r="W12" s="49"/>
    </row>
    <row r="13" spans="1:23" ht="32.25" customHeight="1">
      <c r="A13" s="142"/>
      <c r="B13" s="143"/>
      <c r="C13" s="144"/>
      <c r="D13" s="135"/>
      <c r="E13" s="136"/>
      <c r="F13" s="136"/>
      <c r="G13" s="137"/>
      <c r="H13" s="16" t="s">
        <v>6</v>
      </c>
      <c r="I13" s="27" t="s">
        <v>7</v>
      </c>
      <c r="J13" s="37"/>
      <c r="K13" s="103"/>
      <c r="L13" s="104"/>
      <c r="M13" s="13" t="s">
        <v>50</v>
      </c>
      <c r="N13" s="13"/>
      <c r="O13" s="13"/>
      <c r="P13" s="13"/>
      <c r="Q13" s="105"/>
      <c r="R13" s="105"/>
      <c r="S13" s="6"/>
      <c r="T13" s="6"/>
      <c r="U13" s="6"/>
      <c r="V13" s="6"/>
      <c r="W13" s="49"/>
    </row>
    <row r="14" spans="1:23" ht="16.5" customHeight="1">
      <c r="A14" s="111" t="s">
        <v>0</v>
      </c>
      <c r="B14" s="111"/>
      <c r="C14" s="111"/>
      <c r="D14" s="112" t="s">
        <v>46</v>
      </c>
      <c r="E14" s="112"/>
      <c r="F14" s="112"/>
      <c r="G14" s="112"/>
      <c r="H14" s="16" t="s">
        <v>8</v>
      </c>
      <c r="I14" s="27" t="s">
        <v>7</v>
      </c>
      <c r="J14" s="38"/>
      <c r="K14" s="17"/>
      <c r="L14" s="18"/>
      <c r="M14" s="6"/>
      <c r="N14" s="6"/>
      <c r="O14" s="6"/>
      <c r="P14" s="6"/>
      <c r="Q14" s="6"/>
      <c r="R14" s="6"/>
      <c r="S14" s="6"/>
      <c r="T14" s="6"/>
      <c r="U14" s="6"/>
      <c r="V14" s="6"/>
      <c r="W14" s="49"/>
    </row>
    <row r="15" spans="1:23" ht="16.5" customHeight="1">
      <c r="A15" s="111"/>
      <c r="B15" s="111"/>
      <c r="C15" s="111"/>
      <c r="D15" s="112"/>
      <c r="E15" s="112"/>
      <c r="F15" s="112"/>
      <c r="G15" s="112"/>
      <c r="H15" s="16" t="s">
        <v>9</v>
      </c>
      <c r="I15" s="27" t="s">
        <v>7</v>
      </c>
      <c r="J15" s="38"/>
      <c r="K15" s="17"/>
      <c r="L15" s="18"/>
      <c r="M15" s="6"/>
      <c r="N15" s="6"/>
      <c r="O15" s="6"/>
      <c r="P15" s="6"/>
      <c r="Q15" s="6"/>
      <c r="R15" s="6"/>
      <c r="S15" s="6"/>
      <c r="T15" s="6"/>
      <c r="U15" s="6"/>
      <c r="V15" s="6"/>
      <c r="W15" s="49"/>
    </row>
    <row r="16" spans="1:23" ht="16.5" customHeight="1">
      <c r="A16" s="111"/>
      <c r="B16" s="111"/>
      <c r="C16" s="111"/>
      <c r="D16" s="112"/>
      <c r="E16" s="112"/>
      <c r="F16" s="112"/>
      <c r="G16" s="112"/>
      <c r="H16" s="16" t="s">
        <v>10</v>
      </c>
      <c r="I16" s="27" t="s">
        <v>7</v>
      </c>
      <c r="J16" s="38"/>
      <c r="K16" s="17"/>
      <c r="L16" s="18"/>
      <c r="M16" s="6"/>
      <c r="N16" s="6"/>
      <c r="O16" s="6"/>
      <c r="P16" s="6"/>
      <c r="Q16" s="6"/>
      <c r="R16" s="6"/>
      <c r="S16" s="6"/>
      <c r="T16" s="6"/>
      <c r="U16" s="6"/>
      <c r="V16" s="6"/>
      <c r="W16" s="49"/>
    </row>
    <row r="17" spans="1:23" ht="16.5" customHeight="1">
      <c r="A17" s="111" t="s">
        <v>26</v>
      </c>
      <c r="B17" s="111"/>
      <c r="C17" s="111"/>
      <c r="D17" s="115"/>
      <c r="E17" s="115"/>
      <c r="F17" s="115"/>
      <c r="G17" s="115"/>
      <c r="H17" s="16" t="s">
        <v>27</v>
      </c>
      <c r="I17" s="27" t="s">
        <v>7</v>
      </c>
      <c r="J17" s="38"/>
      <c r="K17" s="17"/>
      <c r="L17" s="18"/>
      <c r="M17" s="6"/>
      <c r="N17" s="6"/>
      <c r="O17" s="6"/>
      <c r="P17" s="6"/>
      <c r="Q17" s="6"/>
      <c r="R17" s="6"/>
      <c r="S17" s="6"/>
      <c r="T17" s="6"/>
      <c r="U17" s="6"/>
      <c r="V17" s="6"/>
      <c r="W17" s="49"/>
    </row>
    <row r="18" spans="1:23" ht="16.5" customHeight="1">
      <c r="A18" s="111"/>
      <c r="B18" s="111"/>
      <c r="C18" s="111"/>
      <c r="D18" s="115"/>
      <c r="E18" s="115"/>
      <c r="F18" s="115"/>
      <c r="G18" s="115"/>
      <c r="H18" s="16" t="s">
        <v>28</v>
      </c>
      <c r="I18" s="27" t="s">
        <v>7</v>
      </c>
      <c r="J18" s="38"/>
      <c r="K18" s="17"/>
      <c r="L18" s="18"/>
      <c r="M18" s="6"/>
      <c r="N18" s="6"/>
      <c r="O18" s="6"/>
      <c r="P18" s="6"/>
      <c r="Q18" s="6"/>
      <c r="R18" s="6"/>
      <c r="S18" s="6"/>
      <c r="T18" s="6"/>
      <c r="U18" s="6"/>
      <c r="V18" s="6"/>
      <c r="W18" s="49"/>
    </row>
    <row r="19" spans="1:23" ht="16.5" customHeight="1" thickBot="1">
      <c r="A19" s="114"/>
      <c r="B19" s="114"/>
      <c r="C19" s="114"/>
      <c r="D19" s="116"/>
      <c r="E19" s="116"/>
      <c r="F19" s="116"/>
      <c r="G19" s="116"/>
      <c r="H19" s="28" t="s">
        <v>1</v>
      </c>
      <c r="I19" s="54">
        <f>SUM(I12:I18)</f>
        <v>256434127.84904408</v>
      </c>
      <c r="J19" s="38"/>
      <c r="K19" s="17"/>
      <c r="L19" s="18"/>
      <c r="M19" s="6"/>
      <c r="N19" s="6"/>
      <c r="O19" s="6"/>
      <c r="P19" s="6"/>
      <c r="Q19" s="6"/>
      <c r="R19" s="6"/>
      <c r="S19" s="6"/>
      <c r="T19" s="6"/>
      <c r="U19" s="6"/>
      <c r="V19" s="6"/>
      <c r="W19" s="49"/>
    </row>
    <row r="20" spans="1:23" ht="30.75" customHeight="1">
      <c r="A20" s="154" t="s">
        <v>41</v>
      </c>
      <c r="B20" s="94" t="s">
        <v>43</v>
      </c>
      <c r="C20" s="94"/>
      <c r="D20" s="94"/>
      <c r="E20" s="94"/>
      <c r="F20" s="94"/>
      <c r="G20" s="145" t="s">
        <v>34</v>
      </c>
      <c r="H20" s="106" t="s">
        <v>62</v>
      </c>
      <c r="I20" s="107"/>
      <c r="J20" s="122" t="s">
        <v>61</v>
      </c>
      <c r="K20" s="95" t="s">
        <v>33</v>
      </c>
      <c r="L20" s="95"/>
      <c r="M20" s="98" t="s">
        <v>60</v>
      </c>
      <c r="N20" s="98"/>
      <c r="O20" s="98" t="s">
        <v>59</v>
      </c>
      <c r="P20" s="98"/>
      <c r="Q20" s="96" t="s">
        <v>22</v>
      </c>
      <c r="R20" s="91" t="s">
        <v>23</v>
      </c>
      <c r="S20" s="92" t="s">
        <v>24</v>
      </c>
      <c r="T20" s="91" t="s">
        <v>37</v>
      </c>
      <c r="U20" s="92" t="s">
        <v>38</v>
      </c>
      <c r="V20" s="126" t="s">
        <v>31</v>
      </c>
      <c r="W20" s="117" t="s">
        <v>39</v>
      </c>
    </row>
    <row r="21" spans="1:23" ht="12.75" customHeight="1">
      <c r="A21" s="127"/>
      <c r="B21" s="95"/>
      <c r="C21" s="95"/>
      <c r="D21" s="95"/>
      <c r="E21" s="95"/>
      <c r="F21" s="95"/>
      <c r="G21" s="146"/>
      <c r="H21" s="106"/>
      <c r="I21" s="107"/>
      <c r="J21" s="122"/>
      <c r="K21" s="95"/>
      <c r="L21" s="95"/>
      <c r="M21" s="163" t="s">
        <v>21</v>
      </c>
      <c r="N21" s="162" t="s">
        <v>14</v>
      </c>
      <c r="O21" s="148" t="s">
        <v>21</v>
      </c>
      <c r="P21" s="113" t="s">
        <v>14</v>
      </c>
      <c r="Q21" s="97"/>
      <c r="R21" s="91"/>
      <c r="S21" s="92"/>
      <c r="T21" s="91"/>
      <c r="U21" s="92"/>
      <c r="V21" s="126"/>
      <c r="W21" s="118"/>
    </row>
    <row r="22" spans="1:23" ht="30.75" customHeight="1">
      <c r="A22" s="127"/>
      <c r="B22" s="95"/>
      <c r="C22" s="95"/>
      <c r="D22" s="95"/>
      <c r="E22" s="95"/>
      <c r="F22" s="95"/>
      <c r="G22" s="146"/>
      <c r="H22" s="108"/>
      <c r="I22" s="109"/>
      <c r="J22" s="122"/>
      <c r="K22" s="95"/>
      <c r="L22" s="95"/>
      <c r="M22" s="163"/>
      <c r="N22" s="162"/>
      <c r="O22" s="148"/>
      <c r="P22" s="113"/>
      <c r="Q22" s="94"/>
      <c r="R22" s="91"/>
      <c r="S22" s="92"/>
      <c r="T22" s="91"/>
      <c r="U22" s="92"/>
      <c r="V22" s="126"/>
      <c r="W22" s="118"/>
    </row>
    <row r="23" spans="1:23" ht="409.5" customHeight="1">
      <c r="A23" s="31">
        <v>1</v>
      </c>
      <c r="B23" s="87" t="s">
        <v>47</v>
      </c>
      <c r="C23" s="155"/>
      <c r="D23" s="155"/>
      <c r="E23" s="155"/>
      <c r="F23" s="88"/>
      <c r="G23" s="55" t="s">
        <v>48</v>
      </c>
      <c r="H23" s="156">
        <v>1</v>
      </c>
      <c r="I23" s="157"/>
      <c r="J23" s="56">
        <v>1</v>
      </c>
      <c r="K23" s="87" t="s">
        <v>49</v>
      </c>
      <c r="L23" s="88"/>
      <c r="M23" s="72">
        <v>0.25</v>
      </c>
      <c r="N23" s="57">
        <f>M23/H23</f>
        <v>0.25</v>
      </c>
      <c r="O23" s="60">
        <f>M23</f>
        <v>0.25</v>
      </c>
      <c r="P23" s="57">
        <f>O23/J23</f>
        <v>0.25</v>
      </c>
      <c r="Q23" s="61">
        <v>44576388.8</v>
      </c>
      <c r="R23" s="73"/>
      <c r="S23" s="58">
        <f>R23/Q23</f>
        <v>0</v>
      </c>
      <c r="T23" s="73"/>
      <c r="U23" s="58" t="e">
        <f>+T23/R23</f>
        <v>#DIV/0!</v>
      </c>
      <c r="V23" s="76" t="s">
        <v>68</v>
      </c>
      <c r="W23" s="62" t="s">
        <v>70</v>
      </c>
    </row>
    <row r="24" spans="1:23" ht="69" customHeight="1">
      <c r="A24" s="31">
        <v>2</v>
      </c>
      <c r="B24" s="87" t="s">
        <v>63</v>
      </c>
      <c r="C24" s="155"/>
      <c r="D24" s="155"/>
      <c r="E24" s="155"/>
      <c r="F24" s="88"/>
      <c r="G24" s="55" t="s">
        <v>64</v>
      </c>
      <c r="H24" s="149">
        <v>1</v>
      </c>
      <c r="I24" s="150"/>
      <c r="J24" s="82">
        <v>1</v>
      </c>
      <c r="K24" s="87" t="s">
        <v>65</v>
      </c>
      <c r="L24" s="88"/>
      <c r="M24" s="84">
        <v>0.05</v>
      </c>
      <c r="N24" s="57">
        <f>M24/H24</f>
        <v>0.05</v>
      </c>
      <c r="O24" s="83">
        <f>M24</f>
        <v>0.05</v>
      </c>
      <c r="P24" s="57">
        <f>O24/J24</f>
        <v>0.05</v>
      </c>
      <c r="Q24" s="61">
        <v>211857739.0490441</v>
      </c>
      <c r="R24" s="73"/>
      <c r="S24" s="58">
        <f>R24/Q24</f>
        <v>0</v>
      </c>
      <c r="T24" s="73"/>
      <c r="U24" s="58" t="e">
        <f>+T24/R24</f>
        <v>#DIV/0!</v>
      </c>
      <c r="V24" s="76" t="s">
        <v>69</v>
      </c>
      <c r="W24" s="62" t="s">
        <v>71</v>
      </c>
    </row>
    <row r="25" spans="1:21" s="19" customFormat="1" ht="24.75" customHeight="1">
      <c r="A25" s="153" t="s">
        <v>1</v>
      </c>
      <c r="B25" s="153"/>
      <c r="C25" s="153"/>
      <c r="D25" s="153"/>
      <c r="E25" s="153"/>
      <c r="F25" s="153"/>
      <c r="G25" s="153"/>
      <c r="H25" s="153"/>
      <c r="I25" s="153"/>
      <c r="J25" s="153"/>
      <c r="K25" s="153"/>
      <c r="L25" s="153"/>
      <c r="M25" s="153"/>
      <c r="N25" s="77"/>
      <c r="O25" s="78"/>
      <c r="P25" s="77"/>
      <c r="Q25" s="79">
        <f>SUM(Q23:Q24)</f>
        <v>256434127.84904408</v>
      </c>
      <c r="R25" s="74">
        <f>SUM(R24)</f>
        <v>0</v>
      </c>
      <c r="S25" s="80">
        <f>+R25/Q25</f>
        <v>0</v>
      </c>
      <c r="T25" s="75">
        <f>+T24</f>
        <v>0</v>
      </c>
      <c r="U25" s="81" t="e">
        <f>+T25/R25</f>
        <v>#DIV/0!</v>
      </c>
    </row>
    <row r="26" spans="2:19" s="19" customFormat="1" ht="30.75" customHeight="1">
      <c r="B26" s="85" t="s">
        <v>30</v>
      </c>
      <c r="C26" s="86"/>
      <c r="D26" s="20">
        <v>0</v>
      </c>
      <c r="F26" s="21" t="s">
        <v>29</v>
      </c>
      <c r="G26" s="47">
        <v>44211</v>
      </c>
      <c r="H26" s="26"/>
      <c r="J26" s="39"/>
      <c r="M26" s="24"/>
      <c r="N26" s="59">
        <f>+AVERAGE(N23:N24)</f>
        <v>0.15</v>
      </c>
      <c r="O26" s="22"/>
      <c r="P26" s="59">
        <f>AVERAGE(P23:P24)</f>
        <v>0.15</v>
      </c>
      <c r="Q26" s="123"/>
      <c r="R26" s="123"/>
      <c r="S26" s="42"/>
    </row>
    <row r="27" spans="13:22" ht="12.75">
      <c r="M27" s="64"/>
      <c r="N27" s="64"/>
      <c r="O27" s="64"/>
      <c r="P27" s="64"/>
      <c r="Q27" s="64"/>
      <c r="R27" s="66"/>
      <c r="S27" s="67"/>
      <c r="T27" s="65"/>
      <c r="U27" s="65"/>
      <c r="V27" s="65"/>
    </row>
    <row r="28" spans="13:22" ht="12.75">
      <c r="M28" s="64"/>
      <c r="N28" s="64"/>
      <c r="O28" s="64"/>
      <c r="P28" s="64"/>
      <c r="Q28" s="64"/>
      <c r="R28" s="66"/>
      <c r="S28" s="67"/>
      <c r="T28" s="65"/>
      <c r="U28" s="65"/>
      <c r="V28" s="65"/>
    </row>
    <row r="29" spans="2:22" s="10" customFormat="1" ht="21.75" customHeight="1">
      <c r="B29" s="9"/>
      <c r="C29" s="138" t="s">
        <v>32</v>
      </c>
      <c r="D29" s="138"/>
      <c r="E29" s="138"/>
      <c r="F29" s="138"/>
      <c r="G29" s="138"/>
      <c r="H29" s="119" t="s">
        <v>36</v>
      </c>
      <c r="I29" s="120"/>
      <c r="J29" s="120"/>
      <c r="K29" s="120"/>
      <c r="L29" s="121"/>
      <c r="M29" s="63"/>
      <c r="N29" s="63"/>
      <c r="O29" s="63"/>
      <c r="P29" s="63"/>
      <c r="Q29" s="63"/>
      <c r="R29" s="68"/>
      <c r="S29" s="63"/>
      <c r="T29" s="63"/>
      <c r="U29" s="63"/>
      <c r="V29" s="63"/>
    </row>
    <row r="30" spans="1:22" s="10" customFormat="1" ht="29.25" customHeight="1">
      <c r="A30" s="152" t="s">
        <v>11</v>
      </c>
      <c r="B30" s="159"/>
      <c r="C30" s="138" t="s">
        <v>51</v>
      </c>
      <c r="D30" s="138"/>
      <c r="E30" s="138"/>
      <c r="F30" s="138"/>
      <c r="G30" s="138"/>
      <c r="H30" s="119" t="s">
        <v>52</v>
      </c>
      <c r="I30" s="120"/>
      <c r="J30" s="120"/>
      <c r="K30" s="120"/>
      <c r="L30" s="121"/>
      <c r="M30" s="125"/>
      <c r="N30" s="125"/>
      <c r="O30" s="125"/>
      <c r="P30" s="125"/>
      <c r="Q30" s="125"/>
      <c r="R30" s="125"/>
      <c r="S30" s="125"/>
      <c r="T30" s="125"/>
      <c r="U30" s="125"/>
      <c r="V30" s="125"/>
    </row>
    <row r="31" spans="1:23" ht="37.5" customHeight="1">
      <c r="A31" s="152" t="s">
        <v>12</v>
      </c>
      <c r="B31" s="152"/>
      <c r="C31" s="138" t="s">
        <v>53</v>
      </c>
      <c r="D31" s="138"/>
      <c r="E31" s="138"/>
      <c r="F31" s="138"/>
      <c r="G31" s="138"/>
      <c r="H31" s="119" t="s">
        <v>54</v>
      </c>
      <c r="I31" s="120"/>
      <c r="J31" s="120"/>
      <c r="K31" s="120"/>
      <c r="L31" s="121"/>
      <c r="M31" s="147"/>
      <c r="N31" s="147"/>
      <c r="O31" s="147"/>
      <c r="P31" s="147"/>
      <c r="Q31" s="147"/>
      <c r="R31" s="147"/>
      <c r="S31" s="147"/>
      <c r="T31" s="147"/>
      <c r="U31" s="147"/>
      <c r="V31" s="147"/>
      <c r="W31" s="10"/>
    </row>
    <row r="32" spans="1:23" ht="29.25" customHeight="1">
      <c r="A32" s="152" t="s">
        <v>13</v>
      </c>
      <c r="B32" s="152"/>
      <c r="C32" s="151">
        <v>44286</v>
      </c>
      <c r="D32" s="151"/>
      <c r="E32" s="151"/>
      <c r="F32" s="151"/>
      <c r="G32" s="151"/>
      <c r="H32" s="158">
        <f>+C32</f>
        <v>44286</v>
      </c>
      <c r="I32" s="120"/>
      <c r="J32" s="120"/>
      <c r="K32" s="120"/>
      <c r="L32" s="121"/>
      <c r="M32" s="160"/>
      <c r="N32" s="160"/>
      <c r="O32" s="160"/>
      <c r="P32" s="160"/>
      <c r="Q32" s="160"/>
      <c r="R32" s="160"/>
      <c r="S32" s="160"/>
      <c r="T32" s="160"/>
      <c r="U32" s="160"/>
      <c r="V32" s="160"/>
      <c r="W32" s="10"/>
    </row>
    <row r="33" spans="8:23" ht="12.75">
      <c r="H33" s="10"/>
      <c r="I33" s="10"/>
      <c r="J33" s="44"/>
      <c r="K33" s="10"/>
      <c r="L33" s="10"/>
      <c r="M33" s="45"/>
      <c r="N33" s="45"/>
      <c r="O33" s="45"/>
      <c r="P33" s="45"/>
      <c r="Q33" s="45"/>
      <c r="R33" s="10"/>
      <c r="S33" s="46"/>
      <c r="T33" s="10"/>
      <c r="U33" s="10"/>
      <c r="V33" s="10"/>
      <c r="W33" s="10"/>
    </row>
    <row r="45" ht="12.75">
      <c r="K45" s="23"/>
    </row>
  </sheetData>
  <sheetProtection/>
  <mergeCells count="62">
    <mergeCell ref="T1:W1"/>
    <mergeCell ref="C30:G30"/>
    <mergeCell ref="H29:L29"/>
    <mergeCell ref="H30:L30"/>
    <mergeCell ref="N21:N22"/>
    <mergeCell ref="M21:M22"/>
    <mergeCell ref="K20:L22"/>
    <mergeCell ref="B24:F24"/>
    <mergeCell ref="T2:W2"/>
    <mergeCell ref="T3:V4"/>
    <mergeCell ref="C32:G32"/>
    <mergeCell ref="A32:B32"/>
    <mergeCell ref="A25:M25"/>
    <mergeCell ref="A20:A22"/>
    <mergeCell ref="B23:F23"/>
    <mergeCell ref="H23:I23"/>
    <mergeCell ref="H32:L32"/>
    <mergeCell ref="A31:B31"/>
    <mergeCell ref="A30:B30"/>
    <mergeCell ref="M32:V32"/>
    <mergeCell ref="D11:G11"/>
    <mergeCell ref="D12:G13"/>
    <mergeCell ref="C31:G31"/>
    <mergeCell ref="A12:C13"/>
    <mergeCell ref="G20:G22"/>
    <mergeCell ref="M31:V31"/>
    <mergeCell ref="O21:O22"/>
    <mergeCell ref="C29:G29"/>
    <mergeCell ref="H24:I24"/>
    <mergeCell ref="W3:W4"/>
    <mergeCell ref="M30:V30"/>
    <mergeCell ref="T20:T22"/>
    <mergeCell ref="V20:V22"/>
    <mergeCell ref="U20:U22"/>
    <mergeCell ref="M11:P11"/>
    <mergeCell ref="T5:V5"/>
    <mergeCell ref="M20:N20"/>
    <mergeCell ref="D17:G19"/>
    <mergeCell ref="W20:W22"/>
    <mergeCell ref="H31:L31"/>
    <mergeCell ref="J20:J22"/>
    <mergeCell ref="Q26:R26"/>
    <mergeCell ref="Q20:Q22"/>
    <mergeCell ref="O20:P20"/>
    <mergeCell ref="K11:L13"/>
    <mergeCell ref="Q11:R13"/>
    <mergeCell ref="H20:I22"/>
    <mergeCell ref="A11:C11"/>
    <mergeCell ref="A14:C16"/>
    <mergeCell ref="D14:G16"/>
    <mergeCell ref="P21:P22"/>
    <mergeCell ref="A17:C19"/>
    <mergeCell ref="B26:C26"/>
    <mergeCell ref="K24:L24"/>
    <mergeCell ref="K23:L23"/>
    <mergeCell ref="D1:S2"/>
    <mergeCell ref="D3:S4"/>
    <mergeCell ref="D5:S5"/>
    <mergeCell ref="R20:R22"/>
    <mergeCell ref="S20:S22"/>
    <mergeCell ref="A1:C5"/>
    <mergeCell ref="B20:F22"/>
  </mergeCells>
  <printOptions horizontalCentered="1" verticalCentered="1"/>
  <pageMargins left="0.1968503937007874" right="0.07874015748031496" top="0.1968503937007874" bottom="0.11811023622047245" header="0" footer="0"/>
  <pageSetup horizontalDpi="600" verticalDpi="600" orientation="landscape" paperSize="121"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USUARIO</cp:lastModifiedBy>
  <cp:lastPrinted>2017-09-19T13:50:20Z</cp:lastPrinted>
  <dcterms:created xsi:type="dcterms:W3CDTF">2009-04-01T16:45:05Z</dcterms:created>
  <dcterms:modified xsi:type="dcterms:W3CDTF">2021-05-27T15:06:23Z</dcterms:modified>
  <cp:category/>
  <cp:version/>
  <cp:contentType/>
  <cp:contentStatus/>
</cp:coreProperties>
</file>