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 defaultThemeVersion="166925"/>
  <bookViews>
    <workbookView xWindow="65416" yWindow="480" windowWidth="20730" windowHeight="11160" activeTab="3"/>
  </bookViews>
  <sheets>
    <sheet name="EST. 1" sheetId="2" r:id="rId1"/>
    <sheet name="EST. 2" sheetId="16" r:id="rId2"/>
    <sheet name="EST. 3" sheetId="17" r:id="rId3"/>
    <sheet name="EST. 5" sheetId="1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<sst xmlns="http://schemas.openxmlformats.org/spreadsheetml/2006/main" count="1793" uniqueCount="417">
  <si>
    <t>TÉCNICA DE ANÁLISIS</t>
  </si>
  <si>
    <t>1 - ACIDEZ TOTAL</t>
  </si>
  <si>
    <t>Volumétrico</t>
  </si>
  <si>
    <t>&lt;6</t>
  </si>
  <si>
    <t>2 - ALCALINIDAD TOTAL</t>
  </si>
  <si>
    <t>Digestión microondas y espectrometría de A. A. en llama directa Aire - Acetileno</t>
  </si>
  <si>
    <t>&lt;0,003</t>
  </si>
  <si>
    <t>Colorimétrico</t>
  </si>
  <si>
    <t>&lt;0,02</t>
  </si>
  <si>
    <t>&lt;0,200</t>
  </si>
  <si>
    <t>Argentométrico</t>
  </si>
  <si>
    <t>&lt;0,05</t>
  </si>
  <si>
    <t>Sustrato Enzimático Multicelda</t>
  </si>
  <si>
    <t>Sustrato enzimático – Multicelda</t>
  </si>
  <si>
    <t>Extracción líquido-líquido, Cromatografía de gases con detector FID</t>
  </si>
  <si>
    <t>Fenol</t>
  </si>
  <si>
    <t>&lt;0,002</t>
  </si>
  <si>
    <t>2-Clorofenol</t>
  </si>
  <si>
    <t>2-Nitrofenol</t>
  </si>
  <si>
    <t>2,4-Dimetilfenol</t>
  </si>
  <si>
    <t>2,4-Diclorofenol</t>
  </si>
  <si>
    <t>4-Cloro-3-metilfenol</t>
  </si>
  <si>
    <t>2,4,6-Triclorofenol</t>
  </si>
  <si>
    <t>2,4-Dinitrofenol</t>
  </si>
  <si>
    <t>&lt;0,010</t>
  </si>
  <si>
    <t>4-Nitrofenol</t>
  </si>
  <si>
    <t>4,6-Dinitro-2-metilfenol</t>
  </si>
  <si>
    <t>Pentaclorofenol</t>
  </si>
  <si>
    <t>Incubación 5 días y electrodo de membrana</t>
  </si>
  <si>
    <t>Reflujo abierto y titulación</t>
  </si>
  <si>
    <t>Cálculo</t>
  </si>
  <si>
    <t>Sustrato enzimático - Multicelda</t>
  </si>
  <si>
    <t>Colorimétrico (Cloruro estannoso)</t>
  </si>
  <si>
    <t>&lt;0,6</t>
  </si>
  <si>
    <t>Espectrofotometría Infrarrojo</t>
  </si>
  <si>
    <t>&lt;0,0025</t>
  </si>
  <si>
    <t>Área-Velocidad</t>
  </si>
  <si>
    <t>Electrometría</t>
  </si>
  <si>
    <t>-</t>
  </si>
  <si>
    <t>Ausente</t>
  </si>
  <si>
    <t>--</t>
  </si>
  <si>
    <t>Electrodo de membrana</t>
  </si>
  <si>
    <t>Electrométrico</t>
  </si>
  <si>
    <t>Volumétrico - Cono Imhoff</t>
  </si>
  <si>
    <t>Termométrico</t>
  </si>
  <si>
    <t>Espectrometría de Absorción Atómica - Vapor frío</t>
  </si>
  <si>
    <t>&lt;0,001</t>
  </si>
  <si>
    <t>Espectrofotometría</t>
  </si>
  <si>
    <t>Colorimétrico (fenato)</t>
  </si>
  <si>
    <t>Extracción líquido-líquido, Cromatografia de Gases</t>
  </si>
  <si>
    <t>Alfa-BHC</t>
  </si>
  <si>
    <t>&lt;0,00025</t>
  </si>
  <si>
    <t>Beta-BHC</t>
  </si>
  <si>
    <t>Gama-BHC</t>
  </si>
  <si>
    <t>Delta-BHC</t>
  </si>
  <si>
    <t>Heptacloro</t>
  </si>
  <si>
    <t>Aldrín</t>
  </si>
  <si>
    <t>Heptacloro epóxido</t>
  </si>
  <si>
    <t>Gama-clordano</t>
  </si>
  <si>
    <t>Endosulfán I</t>
  </si>
  <si>
    <t>Alfa-clordano</t>
  </si>
  <si>
    <t>4,4'-DDE</t>
  </si>
  <si>
    <t>Dieldrín</t>
  </si>
  <si>
    <t>Endrín</t>
  </si>
  <si>
    <t>Endosulfan II</t>
  </si>
  <si>
    <t>4,4´-DDD</t>
  </si>
  <si>
    <t>Endrín aldehido</t>
  </si>
  <si>
    <t>Endosulfan sulfato</t>
  </si>
  <si>
    <t>4,4´-DDT</t>
  </si>
  <si>
    <t>Metoxicloro</t>
  </si>
  <si>
    <t>Endrín cetona</t>
  </si>
  <si>
    <t>Cromatografia de Gases</t>
  </si>
  <si>
    <t>Diclorvos</t>
  </si>
  <si>
    <t>Mevinfos</t>
  </si>
  <si>
    <t>Demeton O &amp; S</t>
  </si>
  <si>
    <t>Etoprofos</t>
  </si>
  <si>
    <t>Naled</t>
  </si>
  <si>
    <t>Forato</t>
  </si>
  <si>
    <t>Diazinon</t>
  </si>
  <si>
    <t>Disulfoton</t>
  </si>
  <si>
    <t>Metil Paration</t>
  </si>
  <si>
    <t>Fenclorfos (Ronnel)</t>
  </si>
  <si>
    <t>Fention</t>
  </si>
  <si>
    <t>Clorpirifos</t>
  </si>
  <si>
    <t>Tricloronato</t>
  </si>
  <si>
    <t>Merfos</t>
  </si>
  <si>
    <t>Estirofos</t>
  </si>
  <si>
    <t>Tokution</t>
  </si>
  <si>
    <t>Fensulfotion</t>
  </si>
  <si>
    <t>Sulprofos</t>
  </si>
  <si>
    <t>Metil Azinfos</t>
  </si>
  <si>
    <t>Coumafos</t>
  </si>
  <si>
    <t>Secado a 180ºC</t>
  </si>
  <si>
    <t>Secado a 103 ºC - 105 ºC</t>
  </si>
  <si>
    <t>&lt;5</t>
  </si>
  <si>
    <t>Secado a 104°C Gravimetrico, Calcinación a 550ºC</t>
  </si>
  <si>
    <t>&lt;11,6</t>
  </si>
  <si>
    <t>Gravimétrico - Secado a 105 ºC</t>
  </si>
  <si>
    <t>Turbidimétrico</t>
  </si>
  <si>
    <t>&lt;0,07</t>
  </si>
  <si>
    <t>PARÁMETRO</t>
  </si>
  <si>
    <t>UNIDADES</t>
  </si>
  <si>
    <t>&lt;0,1</t>
  </si>
  <si>
    <t>&lt;0,30</t>
  </si>
  <si>
    <t>&lt;0,03</t>
  </si>
  <si>
    <t>QUEBRADA HONDA</t>
  </si>
  <si>
    <t>&lt;2,0</t>
  </si>
  <si>
    <t>&lt;2</t>
  </si>
  <si>
    <t xml:space="preserve">  REPÚBLICA DE COLOMBIA
CORPORACIÓN AUTÓNOMA REGIONAL DE BOYACÁ – CORPOBOYACÁ
SECRETARIA GENERAL Y JURIDICA
CONTRATO CDS-2020-426, DICIEMBRE DE 2020  
</t>
  </si>
  <si>
    <t>CUENCA</t>
  </si>
  <si>
    <t>MUNICIPIO</t>
  </si>
  <si>
    <t>Paipa</t>
  </si>
  <si>
    <t>NÚMERO DE MUESTRA</t>
  </si>
  <si>
    <t>PUNTO DE MUESTREO</t>
  </si>
  <si>
    <t>CAUDAL MEDIDO</t>
  </si>
  <si>
    <t>MÉTODO DE AFORO</t>
  </si>
  <si>
    <t>EQUIPO</t>
  </si>
  <si>
    <t>Estación 1</t>
  </si>
  <si>
    <t>213461 - Estación 1: Sobre la Quebrada Honda aguas arriba de la confluencia con la Quebrada Cortaderal</t>
  </si>
  <si>
    <t>3 - ALUMINIO</t>
  </si>
  <si>
    <t>Espectrofotométrico</t>
  </si>
  <si>
    <t>4 - ARSÉNICO</t>
  </si>
  <si>
    <t>Digestión asistida por microondas. Generación contínua de hidruros - Espectrometría de A. A.</t>
  </si>
  <si>
    <t>&lt;0,005</t>
  </si>
  <si>
    <t>5 - BARIO.</t>
  </si>
  <si>
    <t>ICP/MS</t>
  </si>
  <si>
    <t>&lt;0,090</t>
  </si>
  <si>
    <t>6 - BERILIO.</t>
  </si>
  <si>
    <t>&lt;0,0030</t>
  </si>
  <si>
    <t>7 - BIFENILOS POLICLORADOS</t>
  </si>
  <si>
    <t>Extracción liquido-Liquido - Cromatografía de gases</t>
  </si>
  <si>
    <t>8 - CADMIO TOTAL</t>
  </si>
  <si>
    <t>9 - CARBONO ORGÁNICO TOTAL</t>
  </si>
  <si>
    <t>Combustión de alta temperatura</t>
  </si>
  <si>
    <t>10 - CIANURO TOTAL</t>
  </si>
  <si>
    <t>11 - CLORUROS</t>
  </si>
  <si>
    <t>12 - COBRE TOTAL</t>
  </si>
  <si>
    <t>13 - COLIFORMES TERMOTOLERANTES (ANTES FECALES)</t>
  </si>
  <si>
    <t>14 - COLIFORMES TOTALES</t>
  </si>
  <si>
    <t>15 - COLOR REAL</t>
  </si>
  <si>
    <t>Comparación Visual</t>
  </si>
  <si>
    <t>16 - COMPUESTOS FENÓLICOS (INCLUYE COMPUESTOS FENÓLICOS SEMIVOLÁTILES)</t>
  </si>
  <si>
    <t>17 - CROMO HEXAVALENTE.</t>
  </si>
  <si>
    <t>18 - D.B.O. 5</t>
  </si>
  <si>
    <t>19 - D.B.O. FILTRADA</t>
  </si>
  <si>
    <t>Incubacion 5 días y Electrodo de membrana</t>
  </si>
  <si>
    <t>20 - D.Q.O.</t>
  </si>
  <si>
    <t>21 - DUREZA CÁLCICA</t>
  </si>
  <si>
    <t>22 - DUREZA DE MAGNESIO</t>
  </si>
  <si>
    <t>23 - DUREZA TOTAL</t>
  </si>
  <si>
    <t>24 - E. COLI</t>
  </si>
  <si>
    <t>25 - FÓSFORO REACTIVO TOTAL (LEÍDO COMO ORTOFOSFATO)</t>
  </si>
  <si>
    <t>26 - FÓSFORO SOLUBLE.</t>
  </si>
  <si>
    <t>Digestión Ácido Nítrico-Sulfúrico, Método del Ácido Ascórbico</t>
  </si>
  <si>
    <t>27 - FÓSFORO TOTAL</t>
  </si>
  <si>
    <t>28 - GRASAS Y ACEITES (COMO PORCENTAJE EN SÓLIDO SECO)</t>
  </si>
  <si>
    <t>29 - GRASAS Y ACEITES.</t>
  </si>
  <si>
    <t>30 - HIERRO.</t>
  </si>
  <si>
    <t>ICP-MS</t>
  </si>
  <si>
    <t>31 - IN SITU CAUDAL</t>
  </si>
  <si>
    <t>32 - IN SITU CLORO RESIDUAL COMBINADO</t>
  </si>
  <si>
    <t>33 - IN SITU CLORO RESIDUAL LIBRE</t>
  </si>
  <si>
    <t>34 - IN SITU CLORO RESIDUAL TOTAL</t>
  </si>
  <si>
    <t>35 - IN SITU CONDUCTIVIDAD</t>
  </si>
  <si>
    <t>36 - IN SITU IRIDISCENCIA</t>
  </si>
  <si>
    <t>37 - IN SITU MATERIAL FLOTANTE</t>
  </si>
  <si>
    <t>38 - IN SITU OLOR</t>
  </si>
  <si>
    <t>39 - IN SITU OXIGENO DISUELTO</t>
  </si>
  <si>
    <t>40 - IN SITU PH</t>
  </si>
  <si>
    <t>41 - IN SITU PORCENTAJE DE SATURACION DE OXIGENO</t>
  </si>
  <si>
    <t>42 - IN SITU SÓLIDOS SEDIMENTABLES</t>
  </si>
  <si>
    <t>43 - IN SITU TEMPERATURA</t>
  </si>
  <si>
    <t>44 - MAGNESIO TOTAL</t>
  </si>
  <si>
    <t>45 - MANGANESO TOTAL</t>
  </si>
  <si>
    <t>46 - MERCURIO TOTAL</t>
  </si>
  <si>
    <t>47 - NIQUEL.</t>
  </si>
  <si>
    <t>48 - NITRATOS</t>
  </si>
  <si>
    <t>49 - NITRITOS</t>
  </si>
  <si>
    <t>50 - NITRÓGENO AMONIACAL</t>
  </si>
  <si>
    <t>Digestión asistida por microondas-ICP</t>
  </si>
  <si>
    <t>&lt;1,0</t>
  </si>
  <si>
    <t>Surfactantes aniónicos como SAAM</t>
  </si>
  <si>
    <t>66 - TURBIDEZ</t>
  </si>
  <si>
    <t>Nefelometría</t>
  </si>
  <si>
    <t>A.A. Llama</t>
  </si>
  <si>
    <t>Aroclor 1242</t>
  </si>
  <si>
    <t>Aroclor 1260</t>
  </si>
  <si>
    <t>Aroclor 1221</t>
  </si>
  <si>
    <t>Aroclor 1232</t>
  </si>
  <si>
    <t>Aroclor 1254</t>
  </si>
  <si>
    <t>Aroclor 1248</t>
  </si>
  <si>
    <t>Aroclor 1016</t>
  </si>
  <si>
    <t>ANQ-1332</t>
  </si>
  <si>
    <t>Estación 2</t>
  </si>
  <si>
    <t> mg CaCO3/L</t>
  </si>
  <si>
    <t> mg Al/L</t>
  </si>
  <si>
    <t> mg COT/L</t>
  </si>
  <si>
    <t> mg Cl-/L</t>
  </si>
  <si>
    <t> NMP/100 mL</t>
  </si>
  <si>
    <t> UPC</t>
  </si>
  <si>
    <t> mg O2/L</t>
  </si>
  <si>
    <t> mg P/L</t>
  </si>
  <si>
    <t> %</t>
  </si>
  <si>
    <t> mg/L</t>
  </si>
  <si>
    <t> mg Fe/L</t>
  </si>
  <si>
    <t> L/s</t>
  </si>
  <si>
    <t> mg Cl2/L</t>
  </si>
  <si>
    <t> µS/cm a 25°C</t>
  </si>
  <si>
    <t>AUSENTE</t>
  </si>
  <si>
    <t> mg/L O2</t>
  </si>
  <si>
    <t> Unidades de pH</t>
  </si>
  <si>
    <t> mL/L</t>
  </si>
  <si>
    <t> °C</t>
  </si>
  <si>
    <t> mg Mg/L</t>
  </si>
  <si>
    <t> mg N/L</t>
  </si>
  <si>
    <t>&lt; 1,0</t>
  </si>
  <si>
    <t> mg/L Si</t>
  </si>
  <si>
    <t> mg Na/L</t>
  </si>
  <si>
    <t> mg/L SO4</t>
  </si>
  <si>
    <t> mg/L SAAM</t>
  </si>
  <si>
    <t> NTU</t>
  </si>
  <si>
    <t>213462 - Estación 2: Sobre la Quebrada Honda entre la confluencia con la Quebrada Cortaderal y la Quebrada Alitajo</t>
  </si>
  <si>
    <t>Estación 5</t>
  </si>
  <si>
    <t>4 - CARBONO ORGÁNICO TOTAL</t>
  </si>
  <si>
    <t>5 - CLORUROS</t>
  </si>
  <si>
    <t>6 - COLIFORMES TERMOTOLERANTES (ANTES FECALES)</t>
  </si>
  <si>
    <t>7 - COLIFORMES TOTALES</t>
  </si>
  <si>
    <t>8 - COLOR REAL</t>
  </si>
  <si>
    <t>9 - COMPUESTOS FENÓLICOS (INCLUYE COMPUESTOS FENÓLICOS SEMIVOLÁTILES)</t>
  </si>
  <si>
    <t>10 - D.B.O. 5</t>
  </si>
  <si>
    <t>11 - D.B.O. FILTRADA</t>
  </si>
  <si>
    <t>12 - DUREZA CÁLCICA</t>
  </si>
  <si>
    <t>13 - DUREZA DE MAGNESIO</t>
  </si>
  <si>
    <t>14 - DUREZA TOTAL</t>
  </si>
  <si>
    <t>15 - E. COLI</t>
  </si>
  <si>
    <t>16 - FÓSFORO SOLUBLE.</t>
  </si>
  <si>
    <t>17 - FÓSFORO TOTAL</t>
  </si>
  <si>
    <t>18 - HIERRO TOTAL</t>
  </si>
  <si>
    <t>19 - IN SITU CAUDAL</t>
  </si>
  <si>
    <t>20 - IN SITU CLORO RESIDUAL COMBINADO</t>
  </si>
  <si>
    <t>21 - IN SITU CLORO RESIDUAL LIBRE</t>
  </si>
  <si>
    <t>22 - IN SITU CLORO RESIDUAL TOTAL</t>
  </si>
  <si>
    <t>23 - IN SITU CONDUCTIVIDAD</t>
  </si>
  <si>
    <t>1268 - 1272</t>
  </si>
  <si>
    <t>24 - IN SITU IRIDISCENCIA</t>
  </si>
  <si>
    <t>25 - IN SITU MATERIAL FLOTANTE</t>
  </si>
  <si>
    <t>26 - IN SITU OLOR</t>
  </si>
  <si>
    <t>27 - IN SITU OXIGENO DISUELTO</t>
  </si>
  <si>
    <t>4,99 - 5,24</t>
  </si>
  <si>
    <t>28 - IN SITU PH</t>
  </si>
  <si>
    <t>6,28 - 6,31</t>
  </si>
  <si>
    <t>29 - IN SITU PORCENTAJE DE SATURACION DE OXIGENO</t>
  </si>
  <si>
    <t>64,3 - 69,9</t>
  </si>
  <si>
    <t>30 - IN SITU SÓLIDOS SEDIMENTABLES</t>
  </si>
  <si>
    <t>31 - IN SITU TEMPERATURA</t>
  </si>
  <si>
    <t>16,4 - 16,6</t>
  </si>
  <si>
    <t>32 - MAGNESIO TOTAL</t>
  </si>
  <si>
    <t>33 - NITRATOS</t>
  </si>
  <si>
    <t>34 - NITRITOS</t>
  </si>
  <si>
    <t>35 - NITRÓGENO AMONIACAL</t>
  </si>
  <si>
    <t>213462 - Estación 5: Sobre el río Salitre a 100 metros del punto de entrega del río Salitre al lago Sochagota</t>
  </si>
  <si>
    <t>mg As/L</t>
  </si>
  <si>
    <t>mg/L Ba</t>
  </si>
  <si>
    <t>mg/L Be</t>
  </si>
  <si>
    <t>mg Cd/L</t>
  </si>
  <si>
    <t>mg CN-/L</t>
  </si>
  <si>
    <t>mg Cu/L</t>
  </si>
  <si>
    <t>mg Cr+6/L</t>
  </si>
  <si>
    <t>mg O2/L</t>
  </si>
  <si>
    <t>mg/L P-PO4</t>
  </si>
  <si>
    <t>mg/L</t>
  </si>
  <si>
    <t>%</t>
  </si>
  <si>
    <t>mg Mn/L</t>
  </si>
  <si>
    <t> mg Hg/L</t>
  </si>
  <si>
    <t>mg Ni/L</t>
  </si>
  <si>
    <t>mg Ag/L</t>
  </si>
  <si>
    <t>mg/L Pb</t>
  </si>
  <si>
    <t>mg Se/L</t>
  </si>
  <si>
    <t>mg HS- /L</t>
  </si>
  <si>
    <t>Estación 3</t>
  </si>
  <si>
    <t>213464 - Estación 3: Sobre la Quebrada Honda entre la confluencia con la Quebrada Olitas y la Quberada Tunal</t>
  </si>
  <si>
    <t> mg As/L</t>
  </si>
  <si>
    <t>5 - BERILIO.</t>
  </si>
  <si>
    <t> mg/L Be</t>
  </si>
  <si>
    <t>6 - BORO.</t>
  </si>
  <si>
    <t> mg/L B</t>
  </si>
  <si>
    <t>7 - CADMIO TOTAL</t>
  </si>
  <si>
    <t> mg Cd/L</t>
  </si>
  <si>
    <t>8 - CARBONO ORGÁNICO TOTAL</t>
  </si>
  <si>
    <t>9 - CLORUROS</t>
  </si>
  <si>
    <t>10 - COBALTO TOTAL</t>
  </si>
  <si>
    <t> mg Co/L</t>
  </si>
  <si>
    <t>11 - COBRE TOTAL</t>
  </si>
  <si>
    <t> mg Cu/L</t>
  </si>
  <si>
    <t>12 - COLIFORMES TERMOTOLERANTES (ANTES FECALES)</t>
  </si>
  <si>
    <t>13 - COLIFORMES TOTALES</t>
  </si>
  <si>
    <t>14 - COLOR APARENTE</t>
  </si>
  <si>
    <t>15 - CROMO HEXAVALENTE</t>
  </si>
  <si>
    <t> mg Cr+6/L</t>
  </si>
  <si>
    <t>16 - D.B.O. 5</t>
  </si>
  <si>
    <t>17 - D.B.O. FILTRADA</t>
  </si>
  <si>
    <t>18 - D.Q.O.</t>
  </si>
  <si>
    <t>19 - DUREZA CÁLCICA</t>
  </si>
  <si>
    <t>20 - DUREZA DE MAGNESIO</t>
  </si>
  <si>
    <t>21 - DUREZA TOTAL</t>
  </si>
  <si>
    <t>22 - E. COLI</t>
  </si>
  <si>
    <t>23 - FLÚOR</t>
  </si>
  <si>
    <t> mg F2/L</t>
  </si>
  <si>
    <t>24 - FLUORUROS</t>
  </si>
  <si>
    <t> mg F-/L</t>
  </si>
  <si>
    <t> mg/L P-PO4</t>
  </si>
  <si>
    <t>28 - GRASAS Y ACEITES</t>
  </si>
  <si>
    <t>&lt;1,2</t>
  </si>
  <si>
    <t>29 - HIERRO TOTAL</t>
  </si>
  <si>
    <t>30 - IN SITU CAUDAL</t>
  </si>
  <si>
    <t>31 - IN SITU CLORO RESIDUAL COMBINADO</t>
  </si>
  <si>
    <t>32 - IN SITU CLORO RESIDUAL LIBRE</t>
  </si>
  <si>
    <t>33 - IN SITU CLORO RESIDUAL TOTAL</t>
  </si>
  <si>
    <t>34 - IN SITU CONDUCTIVIDAD</t>
  </si>
  <si>
    <t>35 - IN SITU IRIDISCENCIA</t>
  </si>
  <si>
    <t>36 - IN SITU MATERIAL FLOTANTE</t>
  </si>
  <si>
    <t>37 - IN SITU OLOR</t>
  </si>
  <si>
    <t>38 - IN SITU OXIGENO DISUELTO</t>
  </si>
  <si>
    <t>39 - IN SITU PH</t>
  </si>
  <si>
    <t>40 - IN SITU PORCENTAJE DE SATURACION DE OXIGENO</t>
  </si>
  <si>
    <t>41 - IN SITU SÓLIDOS SEDIMENTABLES</t>
  </si>
  <si>
    <t>42 - IN SITU TEMPERATURA</t>
  </si>
  <si>
    <t>43 - LITIO TOTAL</t>
  </si>
  <si>
    <t>&lt;0,04</t>
  </si>
  <si>
    <t> mg Li/L</t>
  </si>
  <si>
    <t> mg Mn/L</t>
  </si>
  <si>
    <t>47 - MOLIBDENO</t>
  </si>
  <si>
    <t>&lt;0,01</t>
  </si>
  <si>
    <t> mg Mo/L</t>
  </si>
  <si>
    <t>48 - NÍQUEL TOTAL</t>
  </si>
  <si>
    <t> mg Ni/L</t>
  </si>
  <si>
    <t>49 - NITRATOS</t>
  </si>
  <si>
    <t>50 - NITRITOS</t>
  </si>
  <si>
    <t>&lt;0,007</t>
  </si>
  <si>
    <t>51 - NITRÓGENO AMONIACAL</t>
  </si>
  <si>
    <t>52 - NITRÓGENO TOTAL</t>
  </si>
  <si>
    <t>53 - PESTICIDAS ORGANOCLORADOS</t>
  </si>
  <si>
    <t>54 - PESTICIDAS ORGANOFOSFORADOS</t>
  </si>
  <si>
    <t> mg Pb/L</t>
  </si>
  <si>
    <t> PSS</t>
  </si>
  <si>
    <t>57 - SELENIO</t>
  </si>
  <si>
    <t> mg Se/L</t>
  </si>
  <si>
    <t>58 - SILICIO.</t>
  </si>
  <si>
    <t>59 - SODIO TOTAL</t>
  </si>
  <si>
    <t>60 - SÓLIDOS DISUELTOS TOTALES</t>
  </si>
  <si>
    <t>61 - SOLIDOS SUSPENDIDOS TOTALES</t>
  </si>
  <si>
    <t>62 - SOLIDOS SUSPENDIDOS VOLATILES.</t>
  </si>
  <si>
    <t>63 - SÓLIDOS TOTALES</t>
  </si>
  <si>
    <t>64 - SULFATOS</t>
  </si>
  <si>
    <t>&lt;10,0</t>
  </si>
  <si>
    <t>&lt;0,00300</t>
  </si>
  <si>
    <t> mg/L V</t>
  </si>
  <si>
    <t> mg Zn/L</t>
  </si>
  <si>
    <t>Ausente/Presente</t>
  </si>
  <si>
    <t>VEREDA</t>
  </si>
  <si>
    <t>Canocas</t>
  </si>
  <si>
    <t>La Playa</t>
  </si>
  <si>
    <t>Pastoreros</t>
  </si>
  <si>
    <t>San Antonio – El Alisal</t>
  </si>
  <si>
    <t>LATITUD</t>
  </si>
  <si>
    <t>LONGITUD</t>
  </si>
  <si>
    <t xml:space="preserve"> 05°38'24,50"</t>
  </si>
  <si>
    <t>73°05'03,90"</t>
  </si>
  <si>
    <t>COORDENADAS GEOGRÁFICAS</t>
  </si>
  <si>
    <t xml:space="preserve"> 5º40'43,1</t>
  </si>
  <si>
    <t>73º06'25.2"</t>
  </si>
  <si>
    <t>05°42'44,9"</t>
  </si>
  <si>
    <t>73°06'39,0"</t>
  </si>
  <si>
    <t>05°45'09,3"</t>
  </si>
  <si>
    <t xml:space="preserve"> 73°07'04,6"</t>
  </si>
  <si>
    <t>51 - NITRÓGENO KJELDAHL</t>
  </si>
  <si>
    <t>55 - PLATA.</t>
  </si>
  <si>
    <t>56 - PLOMO.</t>
  </si>
  <si>
    <t>65 - SULFURO DE HIDRÓGENO IONIZADO</t>
  </si>
  <si>
    <t>66 - SURFACTANTES</t>
  </si>
  <si>
    <t>67 - TURBIDEZ</t>
  </si>
  <si>
    <t>68 - ZINC.</t>
  </si>
  <si>
    <t xml:space="preserve">Semi-micro Kjeldhal - Destilación y Volumétrico </t>
  </si>
  <si>
    <t xml:space="preserve">&lt;3,3 </t>
  </si>
  <si>
    <t>&lt;3,3</t>
  </si>
  <si>
    <t>52 - NITRÓGENO KJELDAHL</t>
  </si>
  <si>
    <t>53 - NITRÓGENO TOTAL</t>
  </si>
  <si>
    <t>54 - PESTICIDAS ORGANOCLORADOS</t>
  </si>
  <si>
    <t>55 - PESTICIDAS ORGANOFOSFORADOS</t>
  </si>
  <si>
    <t>56 - PLOMO TOTAL</t>
  </si>
  <si>
    <t>57 - SALINIDAD</t>
  </si>
  <si>
    <t>58 - SELENIO</t>
  </si>
  <si>
    <t>59 - SILICIO.</t>
  </si>
  <si>
    <t>60 - SODIO TOTAL</t>
  </si>
  <si>
    <t>61 - SÓLIDOS DISUELTOS TOTALES</t>
  </si>
  <si>
    <t>62 - SOLIDOS SUSPENDIDOS TOTALES</t>
  </si>
  <si>
    <t>63 - SOLIDOS SUSPENDIDOS VOLATILES.</t>
  </si>
  <si>
    <t>64 - SÓLIDOS TOTALES</t>
  </si>
  <si>
    <t>65 - SULFATOS</t>
  </si>
  <si>
    <t>67 - VANADIO.</t>
  </si>
  <si>
    <t>68 - ZINC TOTAL</t>
  </si>
  <si>
    <t>36 - NITRÓGENO KJELDAHL</t>
  </si>
  <si>
    <t xml:space="preserve">&lt;3,3  </t>
  </si>
  <si>
    <t>37 - NITRÓGENO TOTAL</t>
  </si>
  <si>
    <t>38 - PESTICIDAS ORGANOCLORADOS</t>
  </si>
  <si>
    <t>39 - PESTICIDAS ORGANOFOSFORADOS</t>
  </si>
  <si>
    <t>40 - SILICIO.</t>
  </si>
  <si>
    <t>41 - SODIO TOTAL</t>
  </si>
  <si>
    <t>42 - SÓLIDOS DISUELTOS TOTALES</t>
  </si>
  <si>
    <t>43 - SOLIDOS SUSPENDIDOS TOTALES</t>
  </si>
  <si>
    <t>44 - SOLIDOS SUSPENDIDOS VOLATILES.</t>
  </si>
  <si>
    <t>45 - SÓLIDOS TOTALES</t>
  </si>
  <si>
    <t>46 - SULFATOS</t>
  </si>
  <si>
    <t>47 - SURFACTANTES</t>
  </si>
  <si>
    <t>48 - TURBIDEZ</t>
  </si>
  <si>
    <t>Área/Velocidad (Molinete)</t>
  </si>
  <si>
    <t>Área/Velocidad (ADCP)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</si>
</sst>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8"/>
      <color rgb="FFFFFFFF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22A35"/>
        <bgColor indexed="64"/>
      </patternFill>
    </fill>
    <fill>
      <patternFill patternType="solid">
        <fgColor rgb="FF323E4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8" fillId="0" borderId="0" xfId="0" applyFont="1"/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0" fillId="0" borderId="0" xfId="0" applyNumberFormat="1"/>
    <xf numFmtId="165" fontId="0" fillId="0" borderId="0" xfId="0" applyNumberFormat="1"/>
    <xf numFmtId="0" fontId="3" fillId="0" borderId="1" xfId="0" applyFont="1" applyFill="1" applyBorder="1" applyAlignment="1" quotePrefix="1">
      <alignment horizontal="center" vertical="center"/>
    </xf>
    <xf numFmtId="2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quotePrefix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47625</xdr:rowOff>
    </xdr:from>
    <xdr:to>
      <xdr:col>1</xdr:col>
      <xdr:colOff>1962150</xdr:colOff>
      <xdr:row>0</xdr:row>
      <xdr:rowOff>1657350</xdr:rowOff>
    </xdr:to>
    <xdr:pic>
      <xdr:nvPicPr>
        <xdr:cNvPr id="2" name="Imagen 1" descr="SOBRE EL PLAN DE MANEJO DE AGUAS RESIDUALES - CABOS Y PUNTA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47625"/>
          <a:ext cx="1714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4</xdr:col>
      <xdr:colOff>1905000</xdr:colOff>
      <xdr:row>0</xdr:row>
      <xdr:rowOff>1676400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5" r="14671"/>
        <a:stretch>
          <a:fillRect/>
        </a:stretch>
      </xdr:blipFill>
      <xdr:spPr bwMode="auto">
        <a:xfrm>
          <a:off x="10058400" y="19050"/>
          <a:ext cx="1895475" cy="1657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47625</xdr:rowOff>
    </xdr:from>
    <xdr:to>
      <xdr:col>1</xdr:col>
      <xdr:colOff>1962150</xdr:colOff>
      <xdr:row>0</xdr:row>
      <xdr:rowOff>1657350</xdr:rowOff>
    </xdr:to>
    <xdr:pic>
      <xdr:nvPicPr>
        <xdr:cNvPr id="2" name="Imagen 1" descr="SOBRE EL PLAN DE MANEJO DE AGUAS RESIDUALES - CABOS Y PUNTA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47625"/>
          <a:ext cx="1714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4</xdr:col>
      <xdr:colOff>1905000</xdr:colOff>
      <xdr:row>0</xdr:row>
      <xdr:rowOff>1676400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5" r="14671"/>
        <a:stretch>
          <a:fillRect/>
        </a:stretch>
      </xdr:blipFill>
      <xdr:spPr bwMode="auto">
        <a:xfrm>
          <a:off x="10010775" y="19050"/>
          <a:ext cx="1895475" cy="1657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47625</xdr:rowOff>
    </xdr:from>
    <xdr:to>
      <xdr:col>1</xdr:col>
      <xdr:colOff>1962150</xdr:colOff>
      <xdr:row>0</xdr:row>
      <xdr:rowOff>1657350</xdr:rowOff>
    </xdr:to>
    <xdr:pic>
      <xdr:nvPicPr>
        <xdr:cNvPr id="2" name="Imagen 1" descr="SOBRE EL PLAN DE MANEJO DE AGUAS RESIDUALES - CABOS Y PUNTA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47625"/>
          <a:ext cx="1714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4</xdr:col>
      <xdr:colOff>1905000</xdr:colOff>
      <xdr:row>0</xdr:row>
      <xdr:rowOff>1676400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5" r="14671"/>
        <a:stretch>
          <a:fillRect/>
        </a:stretch>
      </xdr:blipFill>
      <xdr:spPr bwMode="auto">
        <a:xfrm>
          <a:off x="10153650" y="19050"/>
          <a:ext cx="1895475" cy="1657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47625</xdr:rowOff>
    </xdr:from>
    <xdr:to>
      <xdr:col>1</xdr:col>
      <xdr:colOff>1962150</xdr:colOff>
      <xdr:row>0</xdr:row>
      <xdr:rowOff>1657350</xdr:rowOff>
    </xdr:to>
    <xdr:pic>
      <xdr:nvPicPr>
        <xdr:cNvPr id="2" name="Imagen 1" descr="SOBRE EL PLAN DE MANEJO DE AGUAS RESIDUALES - CABOS Y PUNTA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47625"/>
          <a:ext cx="1714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4</xdr:col>
      <xdr:colOff>1905000</xdr:colOff>
      <xdr:row>0</xdr:row>
      <xdr:rowOff>1676400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5" r="14671"/>
        <a:stretch>
          <a:fillRect/>
        </a:stretch>
      </xdr:blipFill>
      <xdr:spPr bwMode="auto">
        <a:xfrm>
          <a:off x="10058400" y="19050"/>
          <a:ext cx="1895475" cy="1657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41"/>
  <sheetViews>
    <sheetView zoomScale="90" zoomScaleNormal="90" workbookViewId="0" topLeftCell="A1">
      <selection activeCell="E10" sqref="E10"/>
    </sheetView>
  </sheetViews>
  <sheetFormatPr defaultColWidth="11.421875" defaultRowHeight="15"/>
  <cols>
    <col min="1" max="1" width="2.28125" style="0" customWidth="1"/>
    <col min="2" max="2" width="66.57421875" style="0" bestFit="1" customWidth="1"/>
    <col min="3" max="3" width="68.8515625" style="0" customWidth="1"/>
    <col min="4" max="4" width="13.00390625" style="0" bestFit="1" customWidth="1"/>
    <col min="5" max="5" width="28.7109375" style="0" customWidth="1"/>
    <col min="6" max="6" width="34.421875" style="0" customWidth="1"/>
    <col min="7" max="7" width="23.140625" style="0" customWidth="1"/>
    <col min="8" max="8" width="11.421875" style="0" customWidth="1"/>
  </cols>
  <sheetData>
    <row r="1" spans="2:5" s="9" customFormat="1" ht="132" customHeight="1" thickBot="1">
      <c r="B1" s="10"/>
      <c r="C1" s="38" t="s">
        <v>108</v>
      </c>
      <c r="D1" s="38"/>
      <c r="E1" s="19"/>
    </row>
    <row r="2" spans="2:5" s="11" customFormat="1" ht="22.5" customHeight="1" thickBot="1">
      <c r="B2" s="43" t="s">
        <v>109</v>
      </c>
      <c r="C2" s="44"/>
      <c r="D2" s="44"/>
      <c r="E2" s="23" t="s">
        <v>105</v>
      </c>
    </row>
    <row r="3" spans="2:5" s="12" customFormat="1" ht="22.5" customHeight="1" thickBot="1">
      <c r="B3" s="43" t="s">
        <v>110</v>
      </c>
      <c r="C3" s="44"/>
      <c r="D3" s="44"/>
      <c r="E3" s="17" t="s">
        <v>111</v>
      </c>
    </row>
    <row r="4" spans="2:5" s="12" customFormat="1" ht="22.5" customHeight="1" thickBot="1">
      <c r="B4" s="43" t="s">
        <v>359</v>
      </c>
      <c r="C4" s="44"/>
      <c r="D4" s="44"/>
      <c r="E4" s="17" t="s">
        <v>363</v>
      </c>
    </row>
    <row r="5" spans="2:5" s="9" customFormat="1" ht="22.5" customHeight="1" thickBot="1">
      <c r="B5" s="43" t="s">
        <v>112</v>
      </c>
      <c r="C5" s="44"/>
      <c r="D5" s="44"/>
      <c r="E5" s="18">
        <v>213461</v>
      </c>
    </row>
    <row r="6" spans="2:5" s="9" customFormat="1" ht="22.5" customHeight="1" thickBot="1">
      <c r="B6" s="45" t="s">
        <v>113</v>
      </c>
      <c r="C6" s="46"/>
      <c r="D6" s="46"/>
      <c r="E6" s="18" t="s">
        <v>117</v>
      </c>
    </row>
    <row r="7" spans="2:5" s="9" customFormat="1" ht="15.75" customHeight="1" thickBot="1">
      <c r="B7" s="43" t="s">
        <v>368</v>
      </c>
      <c r="C7" s="48" t="s">
        <v>364</v>
      </c>
      <c r="D7" s="49"/>
      <c r="E7" s="18" t="s">
        <v>366</v>
      </c>
    </row>
    <row r="8" spans="2:5" s="9" customFormat="1" ht="15.75" customHeight="1" thickBot="1">
      <c r="B8" s="47"/>
      <c r="C8" s="41" t="s">
        <v>365</v>
      </c>
      <c r="D8" s="42"/>
      <c r="E8" s="18" t="s">
        <v>367</v>
      </c>
    </row>
    <row r="9" spans="2:5" s="9" customFormat="1" ht="15.75" customHeight="1" thickBot="1">
      <c r="B9" s="39" t="s">
        <v>114</v>
      </c>
      <c r="C9" s="41" t="s">
        <v>115</v>
      </c>
      <c r="D9" s="42"/>
      <c r="E9" s="21" t="s">
        <v>415</v>
      </c>
    </row>
    <row r="10" spans="2:5" s="9" customFormat="1" ht="15.75" customHeight="1" thickBot="1">
      <c r="B10" s="40"/>
      <c r="C10" s="41" t="s">
        <v>116</v>
      </c>
      <c r="D10" s="42"/>
      <c r="E10" s="22" t="s">
        <v>192</v>
      </c>
    </row>
    <row r="11" spans="2:5" s="9" customFormat="1" ht="45.75" thickBot="1">
      <c r="B11" s="15" t="s">
        <v>100</v>
      </c>
      <c r="C11" s="16" t="s">
        <v>0</v>
      </c>
      <c r="D11" s="16" t="s">
        <v>101</v>
      </c>
      <c r="E11" s="20" t="s">
        <v>118</v>
      </c>
    </row>
    <row r="12" spans="2:5" ht="15" customHeight="1">
      <c r="B12" s="13" t="s">
        <v>1</v>
      </c>
      <c r="C12" s="14" t="s">
        <v>2</v>
      </c>
      <c r="D12" s="14" t="s">
        <v>194</v>
      </c>
      <c r="E12" s="30" t="s">
        <v>3</v>
      </c>
    </row>
    <row r="13" spans="2:5" ht="15" customHeight="1">
      <c r="B13" s="1" t="s">
        <v>4</v>
      </c>
      <c r="C13" s="2" t="s">
        <v>2</v>
      </c>
      <c r="D13" s="2" t="s">
        <v>194</v>
      </c>
      <c r="E13" s="30">
        <v>18</v>
      </c>
    </row>
    <row r="14" spans="2:5" ht="15" customHeight="1">
      <c r="B14" s="1" t="s">
        <v>119</v>
      </c>
      <c r="C14" s="2" t="s">
        <v>120</v>
      </c>
      <c r="D14" s="2" t="s">
        <v>195</v>
      </c>
      <c r="E14" s="30" t="s">
        <v>11</v>
      </c>
    </row>
    <row r="15" spans="2:5" ht="15" customHeight="1">
      <c r="B15" s="3" t="s">
        <v>121</v>
      </c>
      <c r="C15" s="2" t="s">
        <v>122</v>
      </c>
      <c r="D15" s="2" t="s">
        <v>261</v>
      </c>
      <c r="E15" s="30" t="s">
        <v>123</v>
      </c>
    </row>
    <row r="16" spans="2:5" ht="15" customHeight="1">
      <c r="B16" s="3" t="s">
        <v>124</v>
      </c>
      <c r="C16" s="2" t="s">
        <v>125</v>
      </c>
      <c r="D16" s="2" t="s">
        <v>262</v>
      </c>
      <c r="E16" s="30" t="s">
        <v>126</v>
      </c>
    </row>
    <row r="17" spans="2:5" ht="15" customHeight="1">
      <c r="B17" s="5" t="s">
        <v>127</v>
      </c>
      <c r="C17" s="4" t="s">
        <v>125</v>
      </c>
      <c r="D17" s="4" t="s">
        <v>263</v>
      </c>
      <c r="E17" s="30" t="s">
        <v>128</v>
      </c>
    </row>
    <row r="18" spans="2:5" ht="15" customHeight="1">
      <c r="B18" s="5" t="s">
        <v>129</v>
      </c>
      <c r="C18" s="4" t="s">
        <v>130</v>
      </c>
      <c r="D18" s="4" t="s">
        <v>203</v>
      </c>
      <c r="E18" s="4" t="s">
        <v>51</v>
      </c>
    </row>
    <row r="19" spans="2:5" ht="15" customHeight="1">
      <c r="B19" s="5" t="s">
        <v>185</v>
      </c>
      <c r="C19" s="4" t="s">
        <v>130</v>
      </c>
      <c r="D19" s="4" t="s">
        <v>203</v>
      </c>
      <c r="E19" s="4" t="s">
        <v>51</v>
      </c>
    </row>
    <row r="20" spans="2:5" ht="15" customHeight="1">
      <c r="B20" s="5" t="s">
        <v>186</v>
      </c>
      <c r="C20" s="4" t="s">
        <v>130</v>
      </c>
      <c r="D20" s="4" t="s">
        <v>203</v>
      </c>
      <c r="E20" s="4" t="s">
        <v>51</v>
      </c>
    </row>
    <row r="21" spans="2:5" ht="15" customHeight="1">
      <c r="B21" s="5" t="s">
        <v>187</v>
      </c>
      <c r="C21" s="4" t="s">
        <v>130</v>
      </c>
      <c r="D21" s="4" t="s">
        <v>203</v>
      </c>
      <c r="E21" s="4" t="s">
        <v>51</v>
      </c>
    </row>
    <row r="22" spans="2:5" ht="15" customHeight="1">
      <c r="B22" s="5" t="s">
        <v>188</v>
      </c>
      <c r="C22" s="4" t="s">
        <v>130</v>
      </c>
      <c r="D22" s="4" t="s">
        <v>203</v>
      </c>
      <c r="E22" s="4" t="s">
        <v>51</v>
      </c>
    </row>
    <row r="23" spans="2:5" ht="15" customHeight="1">
      <c r="B23" s="5" t="s">
        <v>189</v>
      </c>
      <c r="C23" s="4" t="s">
        <v>130</v>
      </c>
      <c r="D23" s="4" t="s">
        <v>203</v>
      </c>
      <c r="E23" s="4" t="s">
        <v>51</v>
      </c>
    </row>
    <row r="24" spans="2:5" ht="15" customHeight="1">
      <c r="B24" s="5" t="s">
        <v>190</v>
      </c>
      <c r="C24" s="4" t="s">
        <v>130</v>
      </c>
      <c r="D24" s="4" t="s">
        <v>203</v>
      </c>
      <c r="E24" s="4" t="s">
        <v>51</v>
      </c>
    </row>
    <row r="25" spans="2:5" ht="15" customHeight="1">
      <c r="B25" s="5" t="s">
        <v>191</v>
      </c>
      <c r="C25" s="4" t="s">
        <v>130</v>
      </c>
      <c r="D25" s="4" t="s">
        <v>203</v>
      </c>
      <c r="E25" s="4" t="s">
        <v>51</v>
      </c>
    </row>
    <row r="26" spans="2:5" ht="15" customHeight="1">
      <c r="B26" s="5" t="s">
        <v>131</v>
      </c>
      <c r="C26" s="4" t="s">
        <v>5</v>
      </c>
      <c r="D26" s="4" t="s">
        <v>264</v>
      </c>
      <c r="E26" s="30" t="s">
        <v>6</v>
      </c>
    </row>
    <row r="27" spans="2:5" ht="15" customHeight="1">
      <c r="B27" s="5" t="s">
        <v>132</v>
      </c>
      <c r="C27" s="4" t="s">
        <v>133</v>
      </c>
      <c r="D27" s="4" t="s">
        <v>196</v>
      </c>
      <c r="E27" s="30">
        <v>4</v>
      </c>
    </row>
    <row r="28" spans="2:5" ht="15" customHeight="1">
      <c r="B28" s="5" t="s">
        <v>134</v>
      </c>
      <c r="C28" s="4" t="s">
        <v>7</v>
      </c>
      <c r="D28" s="4" t="s">
        <v>265</v>
      </c>
      <c r="E28" s="30" t="s">
        <v>8</v>
      </c>
    </row>
    <row r="29" spans="2:5" ht="15" customHeight="1">
      <c r="B29" s="5" t="s">
        <v>135</v>
      </c>
      <c r="C29" s="4" t="s">
        <v>10</v>
      </c>
      <c r="D29" s="4" t="s">
        <v>197</v>
      </c>
      <c r="E29" s="30" t="s">
        <v>106</v>
      </c>
    </row>
    <row r="30" spans="2:5" ht="15" customHeight="1">
      <c r="B30" s="5" t="s">
        <v>136</v>
      </c>
      <c r="C30" s="4" t="s">
        <v>5</v>
      </c>
      <c r="D30" s="4" t="s">
        <v>266</v>
      </c>
      <c r="E30" s="30" t="s">
        <v>11</v>
      </c>
    </row>
    <row r="31" spans="2:5" ht="15" customHeight="1">
      <c r="B31" s="5" t="s">
        <v>137</v>
      </c>
      <c r="C31" s="4" t="s">
        <v>12</v>
      </c>
      <c r="D31" s="4" t="s">
        <v>198</v>
      </c>
      <c r="E31" s="30">
        <f>4.28*10^1</f>
        <v>42.800000000000004</v>
      </c>
    </row>
    <row r="32" spans="2:5" ht="15" customHeight="1">
      <c r="B32" s="5" t="s">
        <v>138</v>
      </c>
      <c r="C32" s="4" t="s">
        <v>13</v>
      </c>
      <c r="D32" s="4" t="s">
        <v>198</v>
      </c>
      <c r="E32" s="30">
        <f>6.63*10^3</f>
        <v>6630</v>
      </c>
    </row>
    <row r="33" spans="2:5" ht="15" customHeight="1">
      <c r="B33" s="5" t="s">
        <v>139</v>
      </c>
      <c r="C33" s="4" t="s">
        <v>140</v>
      </c>
      <c r="D33" s="4" t="s">
        <v>199</v>
      </c>
      <c r="E33" s="30">
        <v>11</v>
      </c>
    </row>
    <row r="34" spans="2:5" ht="15" customHeight="1">
      <c r="B34" s="5" t="s">
        <v>141</v>
      </c>
      <c r="C34" s="4" t="s">
        <v>14</v>
      </c>
      <c r="D34" s="4" t="s">
        <v>203</v>
      </c>
      <c r="E34" s="31" t="s">
        <v>40</v>
      </c>
    </row>
    <row r="35" spans="2:5" ht="15" customHeight="1">
      <c r="B35" s="6" t="s">
        <v>15</v>
      </c>
      <c r="C35" s="4" t="s">
        <v>14</v>
      </c>
      <c r="D35" s="4" t="s">
        <v>203</v>
      </c>
      <c r="E35" s="30" t="s">
        <v>16</v>
      </c>
    </row>
    <row r="36" spans="2:5" ht="15" customHeight="1">
      <c r="B36" s="6" t="s">
        <v>17</v>
      </c>
      <c r="C36" s="4" t="s">
        <v>14</v>
      </c>
      <c r="D36" s="4" t="s">
        <v>203</v>
      </c>
      <c r="E36" s="30" t="s">
        <v>16</v>
      </c>
    </row>
    <row r="37" spans="2:5" ht="15" customHeight="1">
      <c r="B37" s="6" t="s">
        <v>18</v>
      </c>
      <c r="C37" s="4" t="s">
        <v>14</v>
      </c>
      <c r="D37" s="4" t="s">
        <v>203</v>
      </c>
      <c r="E37" s="30" t="s">
        <v>16</v>
      </c>
    </row>
    <row r="38" spans="2:5" ht="15" customHeight="1">
      <c r="B38" s="6" t="s">
        <v>19</v>
      </c>
      <c r="C38" s="4" t="s">
        <v>14</v>
      </c>
      <c r="D38" s="4" t="s">
        <v>203</v>
      </c>
      <c r="E38" s="30" t="s">
        <v>16</v>
      </c>
    </row>
    <row r="39" spans="2:5" ht="15" customHeight="1">
      <c r="B39" s="6" t="s">
        <v>20</v>
      </c>
      <c r="C39" s="4" t="s">
        <v>14</v>
      </c>
      <c r="D39" s="4" t="s">
        <v>203</v>
      </c>
      <c r="E39" s="30" t="s">
        <v>16</v>
      </c>
    </row>
    <row r="40" spans="2:5" ht="15" customHeight="1">
      <c r="B40" s="6" t="s">
        <v>21</v>
      </c>
      <c r="C40" s="4" t="s">
        <v>14</v>
      </c>
      <c r="D40" s="4" t="s">
        <v>203</v>
      </c>
      <c r="E40" s="30" t="s">
        <v>16</v>
      </c>
    </row>
    <row r="41" spans="2:5" ht="15" customHeight="1">
      <c r="B41" s="6" t="s">
        <v>22</v>
      </c>
      <c r="C41" s="4" t="s">
        <v>14</v>
      </c>
      <c r="D41" s="4" t="s">
        <v>203</v>
      </c>
      <c r="E41" s="30" t="s">
        <v>16</v>
      </c>
    </row>
    <row r="42" spans="2:5" ht="15" customHeight="1">
      <c r="B42" s="6" t="s">
        <v>23</v>
      </c>
      <c r="C42" s="4" t="s">
        <v>14</v>
      </c>
      <c r="D42" s="4" t="s">
        <v>203</v>
      </c>
      <c r="E42" s="30" t="s">
        <v>24</v>
      </c>
    </row>
    <row r="43" spans="2:5" ht="15" customHeight="1">
      <c r="B43" s="6" t="s">
        <v>25</v>
      </c>
      <c r="C43" s="4" t="s">
        <v>14</v>
      </c>
      <c r="D43" s="4" t="s">
        <v>203</v>
      </c>
      <c r="E43" s="30" t="s">
        <v>16</v>
      </c>
    </row>
    <row r="44" spans="2:5" ht="15" customHeight="1">
      <c r="B44" s="6" t="s">
        <v>26</v>
      </c>
      <c r="C44" s="4" t="s">
        <v>14</v>
      </c>
      <c r="D44" s="4" t="s">
        <v>203</v>
      </c>
      <c r="E44" s="30" t="s">
        <v>24</v>
      </c>
    </row>
    <row r="45" spans="2:5" ht="15" customHeight="1">
      <c r="B45" s="6" t="s">
        <v>27</v>
      </c>
      <c r="C45" s="4" t="s">
        <v>14</v>
      </c>
      <c r="D45" s="4" t="s">
        <v>203</v>
      </c>
      <c r="E45" s="30" t="s">
        <v>16</v>
      </c>
    </row>
    <row r="46" spans="2:5" ht="15" customHeight="1">
      <c r="B46" s="6" t="s">
        <v>142</v>
      </c>
      <c r="C46" s="4" t="s">
        <v>7</v>
      </c>
      <c r="D46" s="4" t="s">
        <v>267</v>
      </c>
      <c r="E46" s="30" t="s">
        <v>24</v>
      </c>
    </row>
    <row r="47" spans="2:5" ht="15" customHeight="1">
      <c r="B47" s="7" t="s">
        <v>143</v>
      </c>
      <c r="C47" s="4" t="s">
        <v>28</v>
      </c>
      <c r="D47" s="4" t="s">
        <v>200</v>
      </c>
      <c r="E47" s="30">
        <v>3</v>
      </c>
    </row>
    <row r="48" spans="2:5" ht="15" customHeight="1">
      <c r="B48" s="7" t="s">
        <v>144</v>
      </c>
      <c r="C48" s="4" t="s">
        <v>145</v>
      </c>
      <c r="D48" s="4" t="s">
        <v>200</v>
      </c>
      <c r="E48" s="30" t="s">
        <v>107</v>
      </c>
    </row>
    <row r="49" spans="2:5" ht="15" customHeight="1">
      <c r="B49" s="7" t="s">
        <v>146</v>
      </c>
      <c r="C49" s="4" t="s">
        <v>29</v>
      </c>
      <c r="D49" s="4" t="s">
        <v>268</v>
      </c>
      <c r="E49" s="30">
        <v>16</v>
      </c>
    </row>
    <row r="50" spans="2:5" ht="15" customHeight="1">
      <c r="B50" s="7" t="s">
        <v>147</v>
      </c>
      <c r="C50" s="4" t="s">
        <v>2</v>
      </c>
      <c r="D50" s="4" t="s">
        <v>194</v>
      </c>
      <c r="E50" s="30">
        <v>29</v>
      </c>
    </row>
    <row r="51" spans="2:5" ht="15" customHeight="1">
      <c r="B51" s="7" t="s">
        <v>148</v>
      </c>
      <c r="C51" s="4" t="s">
        <v>30</v>
      </c>
      <c r="D51" s="4" t="s">
        <v>194</v>
      </c>
      <c r="E51" s="30">
        <v>12</v>
      </c>
    </row>
    <row r="52" spans="2:5" ht="15" customHeight="1">
      <c r="B52" s="7" t="s">
        <v>149</v>
      </c>
      <c r="C52" s="4" t="s">
        <v>2</v>
      </c>
      <c r="D52" s="4" t="s">
        <v>194</v>
      </c>
      <c r="E52" s="30">
        <v>41</v>
      </c>
    </row>
    <row r="53" spans="2:5" ht="15" customHeight="1">
      <c r="B53" s="8" t="s">
        <v>150</v>
      </c>
      <c r="C53" s="4" t="s">
        <v>31</v>
      </c>
      <c r="D53" s="4" t="s">
        <v>198</v>
      </c>
      <c r="E53" s="30">
        <f>2.95*10^1</f>
        <v>29.5</v>
      </c>
    </row>
    <row r="54" spans="2:5" ht="15" customHeight="1">
      <c r="B54" s="7" t="s">
        <v>151</v>
      </c>
      <c r="C54" s="4" t="s">
        <v>32</v>
      </c>
      <c r="D54" s="4" t="s">
        <v>269</v>
      </c>
      <c r="E54" s="30" t="s">
        <v>104</v>
      </c>
    </row>
    <row r="55" spans="2:5" ht="15" customHeight="1">
      <c r="B55" s="7" t="s">
        <v>152</v>
      </c>
      <c r="C55" s="4" t="s">
        <v>153</v>
      </c>
      <c r="D55" s="4" t="s">
        <v>201</v>
      </c>
      <c r="E55" s="30" t="s">
        <v>104</v>
      </c>
    </row>
    <row r="56" spans="2:5" ht="15" customHeight="1">
      <c r="B56" s="7" t="s">
        <v>154</v>
      </c>
      <c r="C56" s="4" t="s">
        <v>7</v>
      </c>
      <c r="D56" s="4" t="s">
        <v>201</v>
      </c>
      <c r="E56" s="30">
        <v>0.14</v>
      </c>
    </row>
    <row r="57" spans="2:5" ht="15" customHeight="1">
      <c r="B57" s="7" t="s">
        <v>155</v>
      </c>
      <c r="C57" s="4" t="s">
        <v>30</v>
      </c>
      <c r="D57" s="4" t="s">
        <v>271</v>
      </c>
      <c r="E57" s="30" t="s">
        <v>33</v>
      </c>
    </row>
    <row r="58" spans="2:5" ht="15" customHeight="1">
      <c r="B58" s="7" t="s">
        <v>156</v>
      </c>
      <c r="C58" s="4" t="s">
        <v>34</v>
      </c>
      <c r="D58" s="4" t="s">
        <v>270</v>
      </c>
      <c r="E58" s="30" t="s">
        <v>9</v>
      </c>
    </row>
    <row r="59" spans="2:5" ht="15" customHeight="1">
      <c r="B59" s="7" t="s">
        <v>157</v>
      </c>
      <c r="C59" s="4" t="s">
        <v>158</v>
      </c>
      <c r="D59" s="4" t="s">
        <v>204</v>
      </c>
      <c r="E59" s="30">
        <v>0.096</v>
      </c>
    </row>
    <row r="60" spans="2:5" ht="15" customHeight="1">
      <c r="B60" s="7" t="s">
        <v>159</v>
      </c>
      <c r="C60" s="4" t="s">
        <v>36</v>
      </c>
      <c r="D60" s="4" t="s">
        <v>205</v>
      </c>
      <c r="E60" s="36">
        <v>35.23</v>
      </c>
    </row>
    <row r="61" spans="2:5" ht="15" customHeight="1">
      <c r="B61" s="7" t="s">
        <v>160</v>
      </c>
      <c r="C61" s="4" t="s">
        <v>2</v>
      </c>
      <c r="D61" s="4" t="s">
        <v>206</v>
      </c>
      <c r="E61" s="30">
        <v>0</v>
      </c>
    </row>
    <row r="62" spans="2:5" ht="15" customHeight="1">
      <c r="B62" s="7" t="s">
        <v>161</v>
      </c>
      <c r="C62" s="4" t="s">
        <v>2</v>
      </c>
      <c r="D62" s="4" t="s">
        <v>206</v>
      </c>
      <c r="E62" s="30" t="s">
        <v>103</v>
      </c>
    </row>
    <row r="63" spans="2:5" ht="15" customHeight="1">
      <c r="B63" s="7" t="s">
        <v>162</v>
      </c>
      <c r="C63" s="4" t="s">
        <v>30</v>
      </c>
      <c r="D63" s="4" t="s">
        <v>206</v>
      </c>
      <c r="E63" s="30" t="s">
        <v>103</v>
      </c>
    </row>
    <row r="64" spans="2:5" ht="15" customHeight="1">
      <c r="B64" s="7" t="s">
        <v>163</v>
      </c>
      <c r="C64" s="4" t="s">
        <v>37</v>
      </c>
      <c r="D64" s="4" t="s">
        <v>207</v>
      </c>
      <c r="E64" s="30">
        <v>85.7</v>
      </c>
    </row>
    <row r="65" spans="2:5" ht="15" customHeight="1">
      <c r="B65" s="7" t="s">
        <v>164</v>
      </c>
      <c r="C65" s="4" t="s">
        <v>38</v>
      </c>
      <c r="D65" s="4" t="s">
        <v>40</v>
      </c>
      <c r="E65" s="30" t="s">
        <v>39</v>
      </c>
    </row>
    <row r="66" spans="2:5" ht="15" customHeight="1">
      <c r="B66" s="7" t="s">
        <v>165</v>
      </c>
      <c r="C66" s="4" t="s">
        <v>40</v>
      </c>
      <c r="D66" s="4" t="s">
        <v>40</v>
      </c>
      <c r="E66" s="4" t="s">
        <v>39</v>
      </c>
    </row>
    <row r="67" spans="2:5" ht="15" customHeight="1">
      <c r="B67" s="7" t="s">
        <v>166</v>
      </c>
      <c r="C67" s="4" t="s">
        <v>40</v>
      </c>
      <c r="D67" s="4" t="s">
        <v>40</v>
      </c>
      <c r="E67" s="4" t="s">
        <v>39</v>
      </c>
    </row>
    <row r="68" spans="2:5" ht="15" customHeight="1">
      <c r="B68" s="7" t="s">
        <v>167</v>
      </c>
      <c r="C68" s="4" t="s">
        <v>41</v>
      </c>
      <c r="D68" s="4" t="s">
        <v>209</v>
      </c>
      <c r="E68" s="30">
        <v>5.27</v>
      </c>
    </row>
    <row r="69" spans="2:5" ht="15" customHeight="1">
      <c r="B69" s="7" t="s">
        <v>168</v>
      </c>
      <c r="C69" s="4" t="s">
        <v>42</v>
      </c>
      <c r="D69" s="4" t="s">
        <v>210</v>
      </c>
      <c r="E69" s="30">
        <v>7.82</v>
      </c>
    </row>
    <row r="70" spans="2:5" ht="15" customHeight="1">
      <c r="B70" s="7" t="s">
        <v>169</v>
      </c>
      <c r="C70" s="4" t="s">
        <v>42</v>
      </c>
      <c r="D70" s="4" t="s">
        <v>202</v>
      </c>
      <c r="E70" s="30">
        <v>79.7</v>
      </c>
    </row>
    <row r="71" spans="2:5" ht="15" customHeight="1">
      <c r="B71" s="7" t="s">
        <v>170</v>
      </c>
      <c r="C71" s="4" t="s">
        <v>43</v>
      </c>
      <c r="D71" s="4" t="s">
        <v>211</v>
      </c>
      <c r="E71" s="30" t="s">
        <v>102</v>
      </c>
    </row>
    <row r="72" spans="2:5" ht="15" customHeight="1">
      <c r="B72" s="7" t="s">
        <v>171</v>
      </c>
      <c r="C72" s="4" t="s">
        <v>44</v>
      </c>
      <c r="D72" s="4" t="s">
        <v>212</v>
      </c>
      <c r="E72" s="30">
        <v>11.2</v>
      </c>
    </row>
    <row r="73" spans="2:5" ht="15" customHeight="1">
      <c r="B73" s="7" t="s">
        <v>172</v>
      </c>
      <c r="C73" s="4" t="s">
        <v>5</v>
      </c>
      <c r="D73" s="4" t="s">
        <v>213</v>
      </c>
      <c r="E73" s="30">
        <v>3</v>
      </c>
    </row>
    <row r="74" spans="2:5" ht="15" customHeight="1">
      <c r="B74" s="6" t="s">
        <v>173</v>
      </c>
      <c r="C74" s="4" t="s">
        <v>5</v>
      </c>
      <c r="D74" s="4" t="s">
        <v>272</v>
      </c>
      <c r="E74" s="30" t="s">
        <v>104</v>
      </c>
    </row>
    <row r="75" spans="2:5" ht="15" customHeight="1">
      <c r="B75" s="6" t="s">
        <v>174</v>
      </c>
      <c r="C75" s="4" t="s">
        <v>45</v>
      </c>
      <c r="D75" s="4" t="s">
        <v>273</v>
      </c>
      <c r="E75" s="30" t="s">
        <v>46</v>
      </c>
    </row>
    <row r="76" spans="2:5" ht="15" customHeight="1">
      <c r="B76" s="6" t="s">
        <v>175</v>
      </c>
      <c r="C76" s="4" t="s">
        <v>125</v>
      </c>
      <c r="D76" s="4" t="s">
        <v>274</v>
      </c>
      <c r="E76" s="30" t="s">
        <v>128</v>
      </c>
    </row>
    <row r="77" spans="2:5" ht="15" customHeight="1">
      <c r="B77" s="6" t="s">
        <v>176</v>
      </c>
      <c r="C77" s="4" t="s">
        <v>47</v>
      </c>
      <c r="D77" s="4" t="s">
        <v>214</v>
      </c>
      <c r="E77" s="30">
        <v>0.1</v>
      </c>
    </row>
    <row r="78" spans="2:5" ht="15" customHeight="1">
      <c r="B78" s="6" t="s">
        <v>177</v>
      </c>
      <c r="C78" s="4" t="s">
        <v>7</v>
      </c>
      <c r="D78" s="4" t="s">
        <v>214</v>
      </c>
      <c r="E78" s="30">
        <v>0.008</v>
      </c>
    </row>
    <row r="79" spans="2:5" ht="15" customHeight="1">
      <c r="B79" s="6" t="s">
        <v>178</v>
      </c>
      <c r="C79" s="4" t="s">
        <v>48</v>
      </c>
      <c r="D79" s="4" t="s">
        <v>214</v>
      </c>
      <c r="E79" s="30">
        <v>0.37</v>
      </c>
    </row>
    <row r="80" spans="2:5" ht="15" customHeight="1">
      <c r="B80" s="32" t="s">
        <v>375</v>
      </c>
      <c r="C80" s="33" t="s">
        <v>382</v>
      </c>
      <c r="D80" s="4" t="s">
        <v>214</v>
      </c>
      <c r="E80" s="34" t="s">
        <v>383</v>
      </c>
    </row>
    <row r="81" spans="2:5" ht="15" customHeight="1">
      <c r="B81" s="32" t="s">
        <v>340</v>
      </c>
      <c r="C81" s="4" t="s">
        <v>30</v>
      </c>
      <c r="D81" s="4" t="s">
        <v>203</v>
      </c>
      <c r="E81" s="30">
        <v>0.9</v>
      </c>
    </row>
    <row r="82" spans="2:5" ht="15" customHeight="1">
      <c r="B82" s="32" t="s">
        <v>341</v>
      </c>
      <c r="C82" s="4" t="s">
        <v>49</v>
      </c>
      <c r="D82" s="4" t="s">
        <v>203</v>
      </c>
      <c r="E82" s="4" t="s">
        <v>51</v>
      </c>
    </row>
    <row r="83" spans="2:5" ht="15" customHeight="1">
      <c r="B83" s="32" t="s">
        <v>50</v>
      </c>
      <c r="C83" s="4" t="s">
        <v>49</v>
      </c>
      <c r="D83" s="4" t="s">
        <v>203</v>
      </c>
      <c r="E83" s="4" t="s">
        <v>51</v>
      </c>
    </row>
    <row r="84" spans="2:5" ht="15" customHeight="1">
      <c r="B84" s="32" t="s">
        <v>52</v>
      </c>
      <c r="C84" s="4" t="s">
        <v>49</v>
      </c>
      <c r="D84" s="4" t="s">
        <v>203</v>
      </c>
      <c r="E84" s="4" t="s">
        <v>51</v>
      </c>
    </row>
    <row r="85" spans="2:5" ht="15" customHeight="1">
      <c r="B85" s="32" t="s">
        <v>53</v>
      </c>
      <c r="C85" s="4" t="s">
        <v>49</v>
      </c>
      <c r="D85" s="4" t="s">
        <v>203</v>
      </c>
      <c r="E85" s="4" t="s">
        <v>51</v>
      </c>
    </row>
    <row r="86" spans="2:5" ht="15" customHeight="1">
      <c r="B86" s="32" t="s">
        <v>54</v>
      </c>
      <c r="C86" s="4" t="s">
        <v>49</v>
      </c>
      <c r="D86" s="4" t="s">
        <v>203</v>
      </c>
      <c r="E86" s="4" t="s">
        <v>51</v>
      </c>
    </row>
    <row r="87" spans="2:5" ht="15" customHeight="1">
      <c r="B87" s="32" t="s">
        <v>55</v>
      </c>
      <c r="C87" s="4" t="s">
        <v>49</v>
      </c>
      <c r="D87" s="4" t="s">
        <v>203</v>
      </c>
      <c r="E87" s="4" t="s">
        <v>51</v>
      </c>
    </row>
    <row r="88" spans="2:5" ht="15" customHeight="1">
      <c r="B88" s="32" t="s">
        <v>56</v>
      </c>
      <c r="C88" s="4" t="s">
        <v>49</v>
      </c>
      <c r="D88" s="4" t="s">
        <v>203</v>
      </c>
      <c r="E88" s="4" t="s">
        <v>51</v>
      </c>
    </row>
    <row r="89" spans="2:5" ht="15" customHeight="1">
      <c r="B89" s="32" t="s">
        <v>57</v>
      </c>
      <c r="C89" s="4" t="s">
        <v>49</v>
      </c>
      <c r="D89" s="4" t="s">
        <v>203</v>
      </c>
      <c r="E89" s="4" t="s">
        <v>51</v>
      </c>
    </row>
    <row r="90" spans="2:5" ht="15" customHeight="1">
      <c r="B90" s="32" t="s">
        <v>58</v>
      </c>
      <c r="C90" s="4" t="s">
        <v>49</v>
      </c>
      <c r="D90" s="4" t="s">
        <v>203</v>
      </c>
      <c r="E90" s="4" t="s">
        <v>51</v>
      </c>
    </row>
    <row r="91" spans="2:5" ht="15" customHeight="1">
      <c r="B91" s="32" t="s">
        <v>59</v>
      </c>
      <c r="C91" s="4" t="s">
        <v>49</v>
      </c>
      <c r="D91" s="4" t="s">
        <v>203</v>
      </c>
      <c r="E91" s="4" t="s">
        <v>51</v>
      </c>
    </row>
    <row r="92" spans="2:5" ht="15" customHeight="1">
      <c r="B92" s="32" t="s">
        <v>60</v>
      </c>
      <c r="C92" s="4" t="s">
        <v>49</v>
      </c>
      <c r="D92" s="4" t="s">
        <v>203</v>
      </c>
      <c r="E92" s="4" t="s">
        <v>51</v>
      </c>
    </row>
    <row r="93" spans="2:5" ht="15" customHeight="1">
      <c r="B93" s="32" t="s">
        <v>61</v>
      </c>
      <c r="C93" s="4" t="s">
        <v>49</v>
      </c>
      <c r="D93" s="4" t="s">
        <v>203</v>
      </c>
      <c r="E93" s="4" t="s">
        <v>51</v>
      </c>
    </row>
    <row r="94" spans="2:5" ht="15" customHeight="1">
      <c r="B94" s="32" t="s">
        <v>62</v>
      </c>
      <c r="C94" s="4" t="s">
        <v>49</v>
      </c>
      <c r="D94" s="4" t="s">
        <v>203</v>
      </c>
      <c r="E94" s="4" t="s">
        <v>51</v>
      </c>
    </row>
    <row r="95" spans="2:5" ht="15" customHeight="1">
      <c r="B95" s="32" t="s">
        <v>63</v>
      </c>
      <c r="C95" s="4" t="s">
        <v>49</v>
      </c>
      <c r="D95" s="4" t="s">
        <v>203</v>
      </c>
      <c r="E95" s="4" t="s">
        <v>51</v>
      </c>
    </row>
    <row r="96" spans="2:5" ht="15" customHeight="1">
      <c r="B96" s="32" t="s">
        <v>64</v>
      </c>
      <c r="C96" s="4" t="s">
        <v>49</v>
      </c>
      <c r="D96" s="4" t="s">
        <v>203</v>
      </c>
      <c r="E96" s="4" t="s">
        <v>51</v>
      </c>
    </row>
    <row r="97" spans="2:5" ht="15" customHeight="1">
      <c r="B97" s="32" t="s">
        <v>65</v>
      </c>
      <c r="C97" s="4" t="s">
        <v>49</v>
      </c>
      <c r="D97" s="4" t="s">
        <v>203</v>
      </c>
      <c r="E97" s="4" t="s">
        <v>51</v>
      </c>
    </row>
    <row r="98" spans="2:5" ht="15" customHeight="1">
      <c r="B98" s="32" t="s">
        <v>66</v>
      </c>
      <c r="C98" s="4" t="s">
        <v>49</v>
      </c>
      <c r="D98" s="4" t="s">
        <v>203</v>
      </c>
      <c r="E98" s="4" t="s">
        <v>51</v>
      </c>
    </row>
    <row r="99" spans="2:5" ht="15" customHeight="1">
      <c r="B99" s="32" t="s">
        <v>67</v>
      </c>
      <c r="C99" s="4" t="s">
        <v>49</v>
      </c>
      <c r="D99" s="4" t="s">
        <v>203</v>
      </c>
      <c r="E99" s="4" t="s">
        <v>51</v>
      </c>
    </row>
    <row r="100" spans="2:5" ht="15" customHeight="1">
      <c r="B100" s="32" t="s">
        <v>68</v>
      </c>
      <c r="C100" s="4" t="s">
        <v>49</v>
      </c>
      <c r="D100" s="4" t="s">
        <v>203</v>
      </c>
      <c r="E100" s="4" t="s">
        <v>51</v>
      </c>
    </row>
    <row r="101" spans="2:5" ht="15" customHeight="1">
      <c r="B101" s="32" t="s">
        <v>69</v>
      </c>
      <c r="C101" s="4" t="s">
        <v>49</v>
      </c>
      <c r="D101" s="4" t="s">
        <v>203</v>
      </c>
      <c r="E101" s="4" t="s">
        <v>51</v>
      </c>
    </row>
    <row r="102" spans="2:5" ht="15" customHeight="1">
      <c r="B102" s="32" t="s">
        <v>70</v>
      </c>
      <c r="C102" s="4" t="s">
        <v>49</v>
      </c>
      <c r="D102" s="4" t="s">
        <v>203</v>
      </c>
      <c r="E102" s="4" t="s">
        <v>51</v>
      </c>
    </row>
    <row r="103" spans="2:5" ht="15" customHeight="1">
      <c r="B103" s="32" t="s">
        <v>342</v>
      </c>
      <c r="C103" s="4" t="s">
        <v>71</v>
      </c>
      <c r="D103" s="4" t="s">
        <v>203</v>
      </c>
      <c r="E103" s="4" t="s">
        <v>35</v>
      </c>
    </row>
    <row r="104" spans="2:5" ht="15" customHeight="1">
      <c r="B104" s="32" t="s">
        <v>72</v>
      </c>
      <c r="C104" s="4" t="s">
        <v>71</v>
      </c>
      <c r="D104" s="4" t="s">
        <v>203</v>
      </c>
      <c r="E104" s="4" t="s">
        <v>35</v>
      </c>
    </row>
    <row r="105" spans="2:5" ht="15" customHeight="1">
      <c r="B105" s="32" t="s">
        <v>73</v>
      </c>
      <c r="C105" s="4" t="s">
        <v>71</v>
      </c>
      <c r="D105" s="4" t="s">
        <v>203</v>
      </c>
      <c r="E105" s="4" t="s">
        <v>35</v>
      </c>
    </row>
    <row r="106" spans="2:5" ht="15" customHeight="1">
      <c r="B106" s="32" t="s">
        <v>74</v>
      </c>
      <c r="C106" s="4" t="s">
        <v>71</v>
      </c>
      <c r="D106" s="4" t="s">
        <v>203</v>
      </c>
      <c r="E106" s="4" t="s">
        <v>35</v>
      </c>
    </row>
    <row r="107" spans="2:5" ht="15" customHeight="1">
      <c r="B107" s="32" t="s">
        <v>75</v>
      </c>
      <c r="C107" s="4" t="s">
        <v>71</v>
      </c>
      <c r="D107" s="4" t="s">
        <v>203</v>
      </c>
      <c r="E107" s="4" t="s">
        <v>35</v>
      </c>
    </row>
    <row r="108" spans="2:5" ht="15" customHeight="1">
      <c r="B108" s="32" t="s">
        <v>76</v>
      </c>
      <c r="C108" s="4" t="s">
        <v>71</v>
      </c>
      <c r="D108" s="4" t="s">
        <v>203</v>
      </c>
      <c r="E108" s="4" t="s">
        <v>35</v>
      </c>
    </row>
    <row r="109" spans="2:5" ht="15" customHeight="1">
      <c r="B109" s="32" t="s">
        <v>77</v>
      </c>
      <c r="C109" s="4" t="s">
        <v>71</v>
      </c>
      <c r="D109" s="4" t="s">
        <v>203</v>
      </c>
      <c r="E109" s="4" t="s">
        <v>35</v>
      </c>
    </row>
    <row r="110" spans="2:5" ht="15" customHeight="1">
      <c r="B110" s="32" t="s">
        <v>78</v>
      </c>
      <c r="C110" s="4" t="s">
        <v>71</v>
      </c>
      <c r="D110" s="4" t="s">
        <v>203</v>
      </c>
      <c r="E110" s="4" t="s">
        <v>35</v>
      </c>
    </row>
    <row r="111" spans="2:5" ht="15" customHeight="1">
      <c r="B111" s="32" t="s">
        <v>79</v>
      </c>
      <c r="C111" s="4" t="s">
        <v>71</v>
      </c>
      <c r="D111" s="4" t="s">
        <v>203</v>
      </c>
      <c r="E111" s="4" t="s">
        <v>35</v>
      </c>
    </row>
    <row r="112" spans="2:5" ht="15" customHeight="1">
      <c r="B112" s="32" t="s">
        <v>80</v>
      </c>
      <c r="C112" s="4" t="s">
        <v>71</v>
      </c>
      <c r="D112" s="4" t="s">
        <v>203</v>
      </c>
      <c r="E112" s="4" t="s">
        <v>35</v>
      </c>
    </row>
    <row r="113" spans="2:5" ht="15" customHeight="1">
      <c r="B113" s="32" t="s">
        <v>81</v>
      </c>
      <c r="C113" s="4" t="s">
        <v>71</v>
      </c>
      <c r="D113" s="4" t="s">
        <v>203</v>
      </c>
      <c r="E113" s="4" t="s">
        <v>35</v>
      </c>
    </row>
    <row r="114" spans="2:5" ht="15" customHeight="1">
      <c r="B114" s="32" t="s">
        <v>82</v>
      </c>
      <c r="C114" s="4" t="s">
        <v>71</v>
      </c>
      <c r="D114" s="4" t="s">
        <v>203</v>
      </c>
      <c r="E114" s="4" t="s">
        <v>35</v>
      </c>
    </row>
    <row r="115" spans="2:5" ht="15" customHeight="1">
      <c r="B115" s="32" t="s">
        <v>83</v>
      </c>
      <c r="C115" s="4" t="s">
        <v>71</v>
      </c>
      <c r="D115" s="4" t="s">
        <v>203</v>
      </c>
      <c r="E115" s="4" t="s">
        <v>35</v>
      </c>
    </row>
    <row r="116" spans="2:5" ht="15" customHeight="1">
      <c r="B116" s="32" t="s">
        <v>84</v>
      </c>
      <c r="C116" s="4" t="s">
        <v>71</v>
      </c>
      <c r="D116" s="4" t="s">
        <v>203</v>
      </c>
      <c r="E116" s="4" t="s">
        <v>35</v>
      </c>
    </row>
    <row r="117" spans="2:5" ht="15" customHeight="1">
      <c r="B117" s="32" t="s">
        <v>85</v>
      </c>
      <c r="C117" s="4" t="s">
        <v>71</v>
      </c>
      <c r="D117" s="4" t="s">
        <v>203</v>
      </c>
      <c r="E117" s="4" t="s">
        <v>35</v>
      </c>
    </row>
    <row r="118" spans="2:5" ht="15" customHeight="1">
      <c r="B118" s="32" t="s">
        <v>86</v>
      </c>
      <c r="C118" s="4" t="s">
        <v>71</v>
      </c>
      <c r="D118" s="4" t="s">
        <v>203</v>
      </c>
      <c r="E118" s="4" t="s">
        <v>35</v>
      </c>
    </row>
    <row r="119" spans="2:5" ht="15" customHeight="1">
      <c r="B119" s="32" t="s">
        <v>87</v>
      </c>
      <c r="C119" s="4" t="s">
        <v>71</v>
      </c>
      <c r="D119" s="4" t="s">
        <v>203</v>
      </c>
      <c r="E119" s="4" t="s">
        <v>35</v>
      </c>
    </row>
    <row r="120" spans="2:5" ht="15" customHeight="1">
      <c r="B120" s="32" t="s">
        <v>88</v>
      </c>
      <c r="C120" s="4" t="s">
        <v>71</v>
      </c>
      <c r="D120" s="4" t="s">
        <v>203</v>
      </c>
      <c r="E120" s="4" t="s">
        <v>35</v>
      </c>
    </row>
    <row r="121" spans="2:5" ht="15" customHeight="1">
      <c r="B121" s="32" t="s">
        <v>89</v>
      </c>
      <c r="C121" s="4" t="s">
        <v>71</v>
      </c>
      <c r="D121" s="4" t="s">
        <v>203</v>
      </c>
      <c r="E121" s="4" t="s">
        <v>35</v>
      </c>
    </row>
    <row r="122" spans="2:5" ht="15" customHeight="1">
      <c r="B122" s="32" t="s">
        <v>90</v>
      </c>
      <c r="C122" s="4" t="s">
        <v>71</v>
      </c>
      <c r="D122" s="4" t="s">
        <v>203</v>
      </c>
      <c r="E122" s="4" t="s">
        <v>35</v>
      </c>
    </row>
    <row r="123" spans="2:5" ht="15" customHeight="1">
      <c r="B123" s="32" t="s">
        <v>91</v>
      </c>
      <c r="C123" s="4" t="s">
        <v>71</v>
      </c>
      <c r="D123" s="4" t="s">
        <v>203</v>
      </c>
      <c r="E123" s="4" t="s">
        <v>35</v>
      </c>
    </row>
    <row r="124" spans="2:5" ht="15" customHeight="1">
      <c r="B124" s="32" t="s">
        <v>376</v>
      </c>
      <c r="C124" s="4" t="s">
        <v>125</v>
      </c>
      <c r="D124" s="4" t="s">
        <v>275</v>
      </c>
      <c r="E124" s="30" t="s">
        <v>6</v>
      </c>
    </row>
    <row r="125" spans="2:5" ht="15" customHeight="1">
      <c r="B125" s="32" t="s">
        <v>377</v>
      </c>
      <c r="C125" s="4" t="s">
        <v>125</v>
      </c>
      <c r="D125" s="4" t="s">
        <v>276</v>
      </c>
      <c r="E125" s="30" t="s">
        <v>128</v>
      </c>
    </row>
    <row r="126" spans="2:5" ht="15" customHeight="1">
      <c r="B126" s="32" t="s">
        <v>345</v>
      </c>
      <c r="C126" s="4" t="s">
        <v>122</v>
      </c>
      <c r="D126" s="4" t="s">
        <v>277</v>
      </c>
      <c r="E126" s="30" t="s">
        <v>123</v>
      </c>
    </row>
    <row r="127" spans="2:5" ht="15" customHeight="1">
      <c r="B127" s="32" t="s">
        <v>347</v>
      </c>
      <c r="C127" s="4" t="s">
        <v>179</v>
      </c>
      <c r="D127" s="4" t="s">
        <v>216</v>
      </c>
      <c r="E127" s="30" t="s">
        <v>180</v>
      </c>
    </row>
    <row r="128" spans="2:5" ht="15" customHeight="1">
      <c r="B128" s="32" t="s">
        <v>348</v>
      </c>
      <c r="C128" s="4" t="s">
        <v>5</v>
      </c>
      <c r="D128" s="4" t="s">
        <v>217</v>
      </c>
      <c r="E128" s="30">
        <v>2.4</v>
      </c>
    </row>
    <row r="129" spans="2:5" ht="15" customHeight="1">
      <c r="B129" s="32" t="s">
        <v>349</v>
      </c>
      <c r="C129" s="4" t="s">
        <v>92</v>
      </c>
      <c r="D129" s="4" t="s">
        <v>203</v>
      </c>
      <c r="E129" s="30">
        <v>53</v>
      </c>
    </row>
    <row r="130" spans="2:5" ht="15" customHeight="1">
      <c r="B130" s="32" t="s">
        <v>350</v>
      </c>
      <c r="C130" s="4" t="s">
        <v>93</v>
      </c>
      <c r="D130" s="4" t="s">
        <v>203</v>
      </c>
      <c r="E130" s="30" t="s">
        <v>94</v>
      </c>
    </row>
    <row r="131" spans="2:5" ht="15" customHeight="1">
      <c r="B131" s="32" t="s">
        <v>351</v>
      </c>
      <c r="C131" s="4" t="s">
        <v>95</v>
      </c>
      <c r="D131" s="4" t="s">
        <v>203</v>
      </c>
      <c r="E131" s="30" t="s">
        <v>96</v>
      </c>
    </row>
    <row r="132" spans="2:5" ht="15" customHeight="1">
      <c r="B132" s="32" t="s">
        <v>352</v>
      </c>
      <c r="C132" s="4" t="s">
        <v>97</v>
      </c>
      <c r="D132" s="4" t="s">
        <v>203</v>
      </c>
      <c r="E132" s="30">
        <v>56</v>
      </c>
    </row>
    <row r="133" spans="2:5" ht="15" customHeight="1">
      <c r="B133" s="32" t="s">
        <v>353</v>
      </c>
      <c r="C133" s="4" t="s">
        <v>98</v>
      </c>
      <c r="D133" s="4" t="s">
        <v>218</v>
      </c>
      <c r="E133" s="30">
        <v>15.4</v>
      </c>
    </row>
    <row r="134" spans="2:5" ht="15" customHeight="1">
      <c r="B134" s="32" t="s">
        <v>378</v>
      </c>
      <c r="C134" s="4" t="s">
        <v>30</v>
      </c>
      <c r="D134" s="4" t="s">
        <v>278</v>
      </c>
      <c r="E134" s="30">
        <v>0.3</v>
      </c>
    </row>
    <row r="135" spans="2:5" ht="15" customHeight="1">
      <c r="B135" s="32" t="s">
        <v>379</v>
      </c>
      <c r="C135" s="4" t="s">
        <v>181</v>
      </c>
      <c r="D135" s="4" t="s">
        <v>219</v>
      </c>
      <c r="E135" s="30" t="s">
        <v>99</v>
      </c>
    </row>
    <row r="136" spans="2:5" ht="15" customHeight="1">
      <c r="B136" s="32" t="s">
        <v>380</v>
      </c>
      <c r="C136" s="4" t="s">
        <v>183</v>
      </c>
      <c r="D136" s="4" t="s">
        <v>220</v>
      </c>
      <c r="E136" s="30">
        <v>5.1</v>
      </c>
    </row>
    <row r="137" spans="2:5" ht="15" customHeight="1">
      <c r="B137" s="32" t="s">
        <v>381</v>
      </c>
      <c r="C137" s="4" t="s">
        <v>184</v>
      </c>
      <c r="D137" s="4" t="s">
        <v>278</v>
      </c>
      <c r="E137" s="30">
        <v>0.027</v>
      </c>
    </row>
    <row r="141" ht="15">
      <c r="B141" s="25"/>
    </row>
  </sheetData>
  <sheetProtection algorithmName="SHA-512" hashValue="vcc5lKR+Bp5bTopyYNMJWqfC7em+Fx91c8jgcZ8Fz2STZBz95541t9K7H/jl0Eo/d9EkOVM2d4CJIaubHNxYdw==" saltValue="xHhjOQ1qangRntPP6JwSnA==" spinCount="100000" sheet="1" objects="1" scenarios="1"/>
  <mergeCells count="12">
    <mergeCell ref="C1:D1"/>
    <mergeCell ref="B9:B10"/>
    <mergeCell ref="C9:D9"/>
    <mergeCell ref="C10:D10"/>
    <mergeCell ref="B5:D5"/>
    <mergeCell ref="B6:D6"/>
    <mergeCell ref="B7:B8"/>
    <mergeCell ref="C7:D7"/>
    <mergeCell ref="C8:D8"/>
    <mergeCell ref="B2:D2"/>
    <mergeCell ref="B3:D3"/>
    <mergeCell ref="B4:D4"/>
  </mergeCells>
  <printOptions/>
  <pageMargins left="0.7" right="0.7" top="0.75" bottom="0.75" header="0.3" footer="0.3"/>
  <pageSetup horizontalDpi="600" verticalDpi="600" orientation="portrait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12F68-ACAF-4272-9BBE-0B5BF7A899BC}">
  <dimension ref="B1:G141"/>
  <sheetViews>
    <sheetView workbookViewId="0" topLeftCell="A1">
      <selection activeCell="E10" sqref="E10"/>
    </sheetView>
  </sheetViews>
  <sheetFormatPr defaultColWidth="11.421875" defaultRowHeight="15"/>
  <cols>
    <col min="1" max="1" width="2.28125" style="0" customWidth="1"/>
    <col min="2" max="2" width="66.57421875" style="0" bestFit="1" customWidth="1"/>
    <col min="3" max="3" width="68.8515625" style="0" customWidth="1"/>
    <col min="4" max="4" width="12.28125" style="0" bestFit="1" customWidth="1"/>
    <col min="5" max="5" width="28.7109375" style="0" customWidth="1"/>
    <col min="6" max="6" width="34.421875" style="0" customWidth="1"/>
    <col min="7" max="7" width="23.140625" style="0" customWidth="1"/>
    <col min="8" max="8" width="11.421875" style="0" customWidth="1"/>
  </cols>
  <sheetData>
    <row r="1" spans="2:5" s="9" customFormat="1" ht="132" customHeight="1" thickBot="1">
      <c r="B1" s="10"/>
      <c r="C1" s="38" t="s">
        <v>108</v>
      </c>
      <c r="D1" s="38"/>
      <c r="E1" s="19"/>
    </row>
    <row r="2" spans="2:5" s="11" customFormat="1" ht="22.5" customHeight="1" thickBot="1">
      <c r="B2" s="43" t="s">
        <v>109</v>
      </c>
      <c r="C2" s="44"/>
      <c r="D2" s="44"/>
      <c r="E2" s="23" t="s">
        <v>105</v>
      </c>
    </row>
    <row r="3" spans="2:5" s="12" customFormat="1" ht="22.5" customHeight="1" thickBot="1">
      <c r="B3" s="43" t="s">
        <v>110</v>
      </c>
      <c r="C3" s="44"/>
      <c r="D3" s="44"/>
      <c r="E3" s="17" t="s">
        <v>111</v>
      </c>
    </row>
    <row r="4" spans="2:5" s="12" customFormat="1" ht="22.5" customHeight="1" thickBot="1">
      <c r="B4" s="43" t="s">
        <v>359</v>
      </c>
      <c r="C4" s="44"/>
      <c r="D4" s="44"/>
      <c r="E4" s="17" t="s">
        <v>362</v>
      </c>
    </row>
    <row r="5" spans="2:5" s="9" customFormat="1" ht="22.5" customHeight="1" thickBot="1">
      <c r="B5" s="43" t="s">
        <v>112</v>
      </c>
      <c r="C5" s="44"/>
      <c r="D5" s="44"/>
      <c r="E5" s="18">
        <v>213462</v>
      </c>
    </row>
    <row r="6" spans="2:5" s="9" customFormat="1" ht="22.5" customHeight="1" thickBot="1">
      <c r="B6" s="45" t="s">
        <v>113</v>
      </c>
      <c r="C6" s="46"/>
      <c r="D6" s="46"/>
      <c r="E6" s="18" t="s">
        <v>193</v>
      </c>
    </row>
    <row r="7" spans="2:5" s="9" customFormat="1" ht="15.75" customHeight="1" thickBot="1">
      <c r="B7" s="43" t="s">
        <v>368</v>
      </c>
      <c r="C7" s="48" t="s">
        <v>364</v>
      </c>
      <c r="D7" s="49"/>
      <c r="E7" s="18" t="s">
        <v>369</v>
      </c>
    </row>
    <row r="8" spans="2:5" s="9" customFormat="1" ht="15.75" customHeight="1" thickBot="1">
      <c r="B8" s="47"/>
      <c r="C8" s="41" t="s">
        <v>365</v>
      </c>
      <c r="D8" s="42"/>
      <c r="E8" s="18" t="s">
        <v>370</v>
      </c>
    </row>
    <row r="9" spans="2:5" s="9" customFormat="1" ht="15.75" customHeight="1" thickBot="1">
      <c r="B9" s="39" t="s">
        <v>114</v>
      </c>
      <c r="C9" s="41" t="s">
        <v>115</v>
      </c>
      <c r="D9" s="42"/>
      <c r="E9" s="21" t="s">
        <v>415</v>
      </c>
    </row>
    <row r="10" spans="2:5" s="9" customFormat="1" ht="15.75" customHeight="1" thickBot="1">
      <c r="B10" s="40"/>
      <c r="C10" s="41" t="s">
        <v>116</v>
      </c>
      <c r="D10" s="42"/>
      <c r="E10" s="22" t="s">
        <v>192</v>
      </c>
    </row>
    <row r="11" spans="2:5" s="9" customFormat="1" ht="45.75" thickBot="1">
      <c r="B11" s="15" t="s">
        <v>100</v>
      </c>
      <c r="C11" s="16" t="s">
        <v>0</v>
      </c>
      <c r="D11" s="16" t="s">
        <v>101</v>
      </c>
      <c r="E11" s="20" t="s">
        <v>221</v>
      </c>
    </row>
    <row r="12" spans="2:7" ht="15" customHeight="1">
      <c r="B12" s="13" t="s">
        <v>1</v>
      </c>
      <c r="C12" s="14" t="s">
        <v>2</v>
      </c>
      <c r="D12" s="14" t="s">
        <v>194</v>
      </c>
      <c r="E12" s="30" t="s">
        <v>3</v>
      </c>
      <c r="F12" s="9"/>
      <c r="G12" s="9"/>
    </row>
    <row r="13" spans="2:7" ht="15" customHeight="1">
      <c r="B13" s="1" t="s">
        <v>4</v>
      </c>
      <c r="C13" s="2" t="s">
        <v>2</v>
      </c>
      <c r="D13" s="2" t="s">
        <v>194</v>
      </c>
      <c r="E13" s="30">
        <v>20</v>
      </c>
      <c r="F13" s="9"/>
      <c r="G13" s="9"/>
    </row>
    <row r="14" spans="2:7" ht="15" customHeight="1">
      <c r="B14" s="1" t="s">
        <v>119</v>
      </c>
      <c r="C14" s="2" t="s">
        <v>120</v>
      </c>
      <c r="D14" s="2" t="s">
        <v>195</v>
      </c>
      <c r="E14" s="30" t="s">
        <v>11</v>
      </c>
      <c r="F14" s="9"/>
      <c r="G14" s="9"/>
    </row>
    <row r="15" spans="2:7" ht="15" customHeight="1">
      <c r="B15" s="3" t="s">
        <v>121</v>
      </c>
      <c r="C15" s="2" t="s">
        <v>122</v>
      </c>
      <c r="D15" s="2" t="s">
        <v>261</v>
      </c>
      <c r="E15" s="30" t="s">
        <v>123</v>
      </c>
      <c r="F15" s="9"/>
      <c r="G15" s="9"/>
    </row>
    <row r="16" spans="2:7" ht="15" customHeight="1">
      <c r="B16" s="3" t="s">
        <v>124</v>
      </c>
      <c r="C16" s="2" t="s">
        <v>125</v>
      </c>
      <c r="D16" s="2" t="s">
        <v>262</v>
      </c>
      <c r="E16" s="30" t="s">
        <v>126</v>
      </c>
      <c r="F16" s="9"/>
      <c r="G16" s="9"/>
    </row>
    <row r="17" spans="2:7" ht="15" customHeight="1">
      <c r="B17" s="5" t="s">
        <v>127</v>
      </c>
      <c r="C17" s="4" t="s">
        <v>125</v>
      </c>
      <c r="D17" s="4" t="s">
        <v>263</v>
      </c>
      <c r="E17" s="30" t="s">
        <v>128</v>
      </c>
      <c r="F17" s="9"/>
      <c r="G17" s="9"/>
    </row>
    <row r="18" spans="2:7" ht="15" customHeight="1">
      <c r="B18" s="5" t="s">
        <v>129</v>
      </c>
      <c r="C18" s="4" t="s">
        <v>130</v>
      </c>
      <c r="D18" s="4" t="s">
        <v>203</v>
      </c>
      <c r="E18" s="4" t="s">
        <v>51</v>
      </c>
      <c r="F18" s="9"/>
      <c r="G18" s="9"/>
    </row>
    <row r="19" spans="2:7" ht="15" customHeight="1">
      <c r="B19" s="5" t="s">
        <v>185</v>
      </c>
      <c r="C19" s="4" t="s">
        <v>130</v>
      </c>
      <c r="D19" s="4" t="s">
        <v>203</v>
      </c>
      <c r="E19" s="4" t="s">
        <v>51</v>
      </c>
      <c r="F19" s="9"/>
      <c r="G19" s="9"/>
    </row>
    <row r="20" spans="2:7" ht="15" customHeight="1">
      <c r="B20" s="5" t="s">
        <v>186</v>
      </c>
      <c r="C20" s="4" t="s">
        <v>130</v>
      </c>
      <c r="D20" s="4" t="s">
        <v>203</v>
      </c>
      <c r="E20" s="4" t="s">
        <v>51</v>
      </c>
      <c r="F20" s="9"/>
      <c r="G20" s="9"/>
    </row>
    <row r="21" spans="2:7" ht="15" customHeight="1">
      <c r="B21" s="5" t="s">
        <v>187</v>
      </c>
      <c r="C21" s="4" t="s">
        <v>130</v>
      </c>
      <c r="D21" s="4" t="s">
        <v>203</v>
      </c>
      <c r="E21" s="4" t="s">
        <v>51</v>
      </c>
      <c r="F21" s="9"/>
      <c r="G21" s="9"/>
    </row>
    <row r="22" spans="2:7" ht="15" customHeight="1">
      <c r="B22" s="5" t="s">
        <v>188</v>
      </c>
      <c r="C22" s="4" t="s">
        <v>130</v>
      </c>
      <c r="D22" s="4" t="s">
        <v>203</v>
      </c>
      <c r="E22" s="4" t="s">
        <v>51</v>
      </c>
      <c r="F22" s="9"/>
      <c r="G22" s="9"/>
    </row>
    <row r="23" spans="2:7" ht="15" customHeight="1">
      <c r="B23" s="5" t="s">
        <v>189</v>
      </c>
      <c r="C23" s="4" t="s">
        <v>130</v>
      </c>
      <c r="D23" s="4" t="s">
        <v>203</v>
      </c>
      <c r="E23" s="4" t="s">
        <v>51</v>
      </c>
      <c r="F23" s="9"/>
      <c r="G23" s="9"/>
    </row>
    <row r="24" spans="2:7" ht="15" customHeight="1">
      <c r="B24" s="5" t="s">
        <v>190</v>
      </c>
      <c r="C24" s="4" t="s">
        <v>130</v>
      </c>
      <c r="D24" s="4" t="s">
        <v>203</v>
      </c>
      <c r="E24" s="4" t="s">
        <v>51</v>
      </c>
      <c r="F24" s="9"/>
      <c r="G24" s="9"/>
    </row>
    <row r="25" spans="2:7" ht="15" customHeight="1">
      <c r="B25" s="5" t="s">
        <v>191</v>
      </c>
      <c r="C25" s="4" t="s">
        <v>130</v>
      </c>
      <c r="D25" s="4" t="s">
        <v>203</v>
      </c>
      <c r="E25" s="4" t="s">
        <v>51</v>
      </c>
      <c r="F25" s="9"/>
      <c r="G25" s="9"/>
    </row>
    <row r="26" spans="2:7" ht="15" customHeight="1">
      <c r="B26" s="5" t="s">
        <v>131</v>
      </c>
      <c r="C26" s="4" t="s">
        <v>5</v>
      </c>
      <c r="D26" s="4" t="s">
        <v>264</v>
      </c>
      <c r="E26" s="30" t="s">
        <v>6</v>
      </c>
      <c r="F26" s="9"/>
      <c r="G26" s="9"/>
    </row>
    <row r="27" spans="2:7" ht="15" customHeight="1">
      <c r="B27" s="5" t="s">
        <v>132</v>
      </c>
      <c r="C27" s="4" t="s">
        <v>133</v>
      </c>
      <c r="D27" s="4" t="s">
        <v>196</v>
      </c>
      <c r="E27" s="30">
        <v>7.87</v>
      </c>
      <c r="F27" s="9"/>
      <c r="G27" s="9"/>
    </row>
    <row r="28" spans="2:7" ht="15" customHeight="1">
      <c r="B28" s="5" t="s">
        <v>134</v>
      </c>
      <c r="C28" s="4" t="s">
        <v>7</v>
      </c>
      <c r="D28" s="4" t="s">
        <v>265</v>
      </c>
      <c r="E28" s="30" t="s">
        <v>8</v>
      </c>
      <c r="F28" s="9"/>
      <c r="G28" s="9"/>
    </row>
    <row r="29" spans="2:7" ht="15" customHeight="1">
      <c r="B29" s="5" t="s">
        <v>135</v>
      </c>
      <c r="C29" s="4" t="s">
        <v>10</v>
      </c>
      <c r="D29" s="4" t="s">
        <v>197</v>
      </c>
      <c r="E29" s="30" t="s">
        <v>106</v>
      </c>
      <c r="F29" s="9"/>
      <c r="G29" s="9"/>
    </row>
    <row r="30" spans="2:7" ht="15" customHeight="1">
      <c r="B30" s="5" t="s">
        <v>136</v>
      </c>
      <c r="C30" s="4" t="s">
        <v>5</v>
      </c>
      <c r="D30" s="4" t="s">
        <v>266</v>
      </c>
      <c r="E30" s="30" t="s">
        <v>11</v>
      </c>
      <c r="F30" s="9"/>
      <c r="G30" s="9"/>
    </row>
    <row r="31" spans="2:7" ht="15" customHeight="1">
      <c r="B31" s="5" t="s">
        <v>137</v>
      </c>
      <c r="C31" s="4" t="s">
        <v>12</v>
      </c>
      <c r="D31" s="4" t="s">
        <v>198</v>
      </c>
      <c r="E31" s="30">
        <f>5.29*10^2</f>
        <v>529</v>
      </c>
      <c r="F31" s="9"/>
      <c r="G31" s="9"/>
    </row>
    <row r="32" spans="2:7" ht="15" customHeight="1">
      <c r="B32" s="5" t="s">
        <v>138</v>
      </c>
      <c r="C32" s="4" t="s">
        <v>13</v>
      </c>
      <c r="D32" s="4" t="s">
        <v>198</v>
      </c>
      <c r="E32" s="30">
        <f>9.06*10^3</f>
        <v>9060</v>
      </c>
      <c r="F32" s="9"/>
      <c r="G32" s="9"/>
    </row>
    <row r="33" spans="2:7" ht="15" customHeight="1">
      <c r="B33" s="5" t="s">
        <v>139</v>
      </c>
      <c r="C33" s="4" t="s">
        <v>140</v>
      </c>
      <c r="D33" s="4" t="s">
        <v>199</v>
      </c>
      <c r="E33" s="30">
        <v>42</v>
      </c>
      <c r="F33" s="9"/>
      <c r="G33" s="9"/>
    </row>
    <row r="34" spans="2:7" ht="15" customHeight="1">
      <c r="B34" s="5" t="s">
        <v>141</v>
      </c>
      <c r="C34" s="4" t="s">
        <v>14</v>
      </c>
      <c r="D34" s="4" t="s">
        <v>203</v>
      </c>
      <c r="E34" s="31" t="s">
        <v>40</v>
      </c>
      <c r="F34" s="9"/>
      <c r="G34" s="9"/>
    </row>
    <row r="35" spans="2:7" ht="15" customHeight="1">
      <c r="B35" s="6" t="s">
        <v>15</v>
      </c>
      <c r="C35" s="4" t="s">
        <v>14</v>
      </c>
      <c r="D35" s="4" t="s">
        <v>203</v>
      </c>
      <c r="E35" s="30" t="s">
        <v>16</v>
      </c>
      <c r="F35" s="9"/>
      <c r="G35" s="9"/>
    </row>
    <row r="36" spans="2:7" ht="15" customHeight="1">
      <c r="B36" s="6" t="s">
        <v>17</v>
      </c>
      <c r="C36" s="4" t="s">
        <v>14</v>
      </c>
      <c r="D36" s="4" t="s">
        <v>203</v>
      </c>
      <c r="E36" s="30" t="s">
        <v>16</v>
      </c>
      <c r="F36" s="9"/>
      <c r="G36" s="9"/>
    </row>
    <row r="37" spans="2:7" ht="15" customHeight="1">
      <c r="B37" s="6" t="s">
        <v>18</v>
      </c>
      <c r="C37" s="4" t="s">
        <v>14</v>
      </c>
      <c r="D37" s="4" t="s">
        <v>203</v>
      </c>
      <c r="E37" s="30" t="s">
        <v>16</v>
      </c>
      <c r="F37" s="9"/>
      <c r="G37" s="9"/>
    </row>
    <row r="38" spans="2:7" ht="15" customHeight="1">
      <c r="B38" s="6" t="s">
        <v>19</v>
      </c>
      <c r="C38" s="4" t="s">
        <v>14</v>
      </c>
      <c r="D38" s="4" t="s">
        <v>203</v>
      </c>
      <c r="E38" s="30" t="s">
        <v>16</v>
      </c>
      <c r="F38" s="9"/>
      <c r="G38" s="9"/>
    </row>
    <row r="39" spans="2:7" ht="15" customHeight="1">
      <c r="B39" s="6" t="s">
        <v>20</v>
      </c>
      <c r="C39" s="4" t="s">
        <v>14</v>
      </c>
      <c r="D39" s="4" t="s">
        <v>203</v>
      </c>
      <c r="E39" s="30" t="s">
        <v>16</v>
      </c>
      <c r="F39" s="9"/>
      <c r="G39" s="9"/>
    </row>
    <row r="40" spans="2:7" ht="15" customHeight="1">
      <c r="B40" s="6" t="s">
        <v>21</v>
      </c>
      <c r="C40" s="4" t="s">
        <v>14</v>
      </c>
      <c r="D40" s="4" t="s">
        <v>203</v>
      </c>
      <c r="E40" s="30" t="s">
        <v>16</v>
      </c>
      <c r="F40" s="9"/>
      <c r="G40" s="9"/>
    </row>
    <row r="41" spans="2:7" ht="15" customHeight="1">
      <c r="B41" s="6" t="s">
        <v>22</v>
      </c>
      <c r="C41" s="4" t="s">
        <v>14</v>
      </c>
      <c r="D41" s="4" t="s">
        <v>203</v>
      </c>
      <c r="E41" s="30" t="s">
        <v>16</v>
      </c>
      <c r="F41" s="9"/>
      <c r="G41" s="9"/>
    </row>
    <row r="42" spans="2:7" ht="15" customHeight="1">
      <c r="B42" s="6" t="s">
        <v>23</v>
      </c>
      <c r="C42" s="4" t="s">
        <v>14</v>
      </c>
      <c r="D42" s="4" t="s">
        <v>203</v>
      </c>
      <c r="E42" s="30" t="s">
        <v>24</v>
      </c>
      <c r="F42" s="9"/>
      <c r="G42" s="9"/>
    </row>
    <row r="43" spans="2:7" ht="15" customHeight="1">
      <c r="B43" s="6" t="s">
        <v>25</v>
      </c>
      <c r="C43" s="4" t="s">
        <v>14</v>
      </c>
      <c r="D43" s="4" t="s">
        <v>203</v>
      </c>
      <c r="E43" s="30" t="s">
        <v>16</v>
      </c>
      <c r="F43" s="9"/>
      <c r="G43" s="9"/>
    </row>
    <row r="44" spans="2:7" ht="15" customHeight="1">
      <c r="B44" s="6" t="s">
        <v>26</v>
      </c>
      <c r="C44" s="4" t="s">
        <v>14</v>
      </c>
      <c r="D44" s="4" t="s">
        <v>203</v>
      </c>
      <c r="E44" s="30" t="s">
        <v>24</v>
      </c>
      <c r="F44" s="9"/>
      <c r="G44" s="9"/>
    </row>
    <row r="45" spans="2:7" ht="15" customHeight="1">
      <c r="B45" s="6" t="s">
        <v>27</v>
      </c>
      <c r="C45" s="4" t="s">
        <v>14</v>
      </c>
      <c r="D45" s="4" t="s">
        <v>203</v>
      </c>
      <c r="E45" s="30" t="s">
        <v>16</v>
      </c>
      <c r="F45" s="9"/>
      <c r="G45" s="9"/>
    </row>
    <row r="46" spans="2:7" ht="15" customHeight="1">
      <c r="B46" s="6" t="s">
        <v>142</v>
      </c>
      <c r="C46" s="4" t="s">
        <v>7</v>
      </c>
      <c r="D46" s="4" t="s">
        <v>267</v>
      </c>
      <c r="E46" s="30" t="s">
        <v>24</v>
      </c>
      <c r="F46" s="9"/>
      <c r="G46" s="9"/>
    </row>
    <row r="47" spans="2:7" ht="15" customHeight="1">
      <c r="B47" s="7" t="s">
        <v>143</v>
      </c>
      <c r="C47" s="4" t="s">
        <v>28</v>
      </c>
      <c r="D47" s="4" t="s">
        <v>200</v>
      </c>
      <c r="E47" s="30">
        <v>2</v>
      </c>
      <c r="F47" s="9"/>
      <c r="G47" s="9"/>
    </row>
    <row r="48" spans="2:7" ht="15" customHeight="1">
      <c r="B48" s="7" t="s">
        <v>144</v>
      </c>
      <c r="C48" s="4" t="s">
        <v>145</v>
      </c>
      <c r="D48" s="4" t="s">
        <v>200</v>
      </c>
      <c r="E48" s="30" t="s">
        <v>107</v>
      </c>
      <c r="F48" s="9"/>
      <c r="G48" s="9"/>
    </row>
    <row r="49" spans="2:7" ht="15" customHeight="1">
      <c r="B49" s="7" t="s">
        <v>146</v>
      </c>
      <c r="C49" s="4" t="s">
        <v>29</v>
      </c>
      <c r="D49" s="4" t="s">
        <v>268</v>
      </c>
      <c r="E49" s="30">
        <v>10</v>
      </c>
      <c r="F49" s="9"/>
      <c r="G49" s="9"/>
    </row>
    <row r="50" spans="2:7" ht="15" customHeight="1">
      <c r="B50" s="7" t="s">
        <v>147</v>
      </c>
      <c r="C50" s="4" t="s">
        <v>2</v>
      </c>
      <c r="D50" s="4" t="s">
        <v>194</v>
      </c>
      <c r="E50" s="30">
        <v>32</v>
      </c>
      <c r="F50" s="9"/>
      <c r="G50" s="9"/>
    </row>
    <row r="51" spans="2:7" ht="15" customHeight="1">
      <c r="B51" s="7" t="s">
        <v>148</v>
      </c>
      <c r="C51" s="4" t="s">
        <v>30</v>
      </c>
      <c r="D51" s="4" t="s">
        <v>194</v>
      </c>
      <c r="E51" s="30">
        <v>8</v>
      </c>
      <c r="F51" s="9"/>
      <c r="G51" s="9"/>
    </row>
    <row r="52" spans="2:7" ht="15" customHeight="1">
      <c r="B52" s="7" t="s">
        <v>149</v>
      </c>
      <c r="C52" s="4" t="s">
        <v>2</v>
      </c>
      <c r="D52" s="4" t="s">
        <v>194</v>
      </c>
      <c r="E52" s="30">
        <v>40</v>
      </c>
      <c r="F52" s="9"/>
      <c r="G52" s="9"/>
    </row>
    <row r="53" spans="2:7" ht="15" customHeight="1">
      <c r="B53" s="8" t="s">
        <v>150</v>
      </c>
      <c r="C53" s="4" t="s">
        <v>31</v>
      </c>
      <c r="D53" s="4" t="s">
        <v>198</v>
      </c>
      <c r="E53" s="30">
        <f>4.1*10^2</f>
        <v>409.99999999999994</v>
      </c>
      <c r="F53" s="9"/>
      <c r="G53" s="9"/>
    </row>
    <row r="54" spans="2:7" ht="15" customHeight="1">
      <c r="B54" s="7" t="s">
        <v>151</v>
      </c>
      <c r="C54" s="4" t="s">
        <v>32</v>
      </c>
      <c r="D54" s="4" t="s">
        <v>269</v>
      </c>
      <c r="E54" s="30">
        <v>0.03</v>
      </c>
      <c r="F54" s="9"/>
      <c r="G54" s="9"/>
    </row>
    <row r="55" spans="2:7" ht="15" customHeight="1">
      <c r="B55" s="7" t="s">
        <v>152</v>
      </c>
      <c r="C55" s="4" t="s">
        <v>153</v>
      </c>
      <c r="D55" s="4" t="s">
        <v>201</v>
      </c>
      <c r="E55" s="30" t="s">
        <v>104</v>
      </c>
      <c r="F55" s="9"/>
      <c r="G55" s="9"/>
    </row>
    <row r="56" spans="2:7" ht="15" customHeight="1">
      <c r="B56" s="7" t="s">
        <v>154</v>
      </c>
      <c r="C56" s="4" t="s">
        <v>7</v>
      </c>
      <c r="D56" s="4" t="s">
        <v>201</v>
      </c>
      <c r="E56" s="30">
        <v>0.1</v>
      </c>
      <c r="F56" s="9"/>
      <c r="G56" s="9"/>
    </row>
    <row r="57" spans="2:7" ht="15" customHeight="1">
      <c r="B57" s="7" t="s">
        <v>155</v>
      </c>
      <c r="C57" s="4" t="s">
        <v>30</v>
      </c>
      <c r="D57" s="4" t="s">
        <v>271</v>
      </c>
      <c r="E57" s="30" t="s">
        <v>33</v>
      </c>
      <c r="F57" s="9"/>
      <c r="G57" s="9"/>
    </row>
    <row r="58" spans="2:7" ht="15" customHeight="1">
      <c r="B58" s="7" t="s">
        <v>156</v>
      </c>
      <c r="C58" s="4" t="s">
        <v>34</v>
      </c>
      <c r="D58" s="4" t="s">
        <v>270</v>
      </c>
      <c r="E58" s="30" t="s">
        <v>9</v>
      </c>
      <c r="F58" s="9"/>
      <c r="G58" s="9"/>
    </row>
    <row r="59" spans="2:7" ht="15" customHeight="1">
      <c r="B59" s="7" t="s">
        <v>157</v>
      </c>
      <c r="C59" s="4" t="s">
        <v>158</v>
      </c>
      <c r="D59" s="4" t="s">
        <v>204</v>
      </c>
      <c r="E59" s="30">
        <v>0.733</v>
      </c>
      <c r="F59" s="9"/>
      <c r="G59" s="9"/>
    </row>
    <row r="60" spans="2:7" ht="15" customHeight="1">
      <c r="B60" s="7" t="s">
        <v>159</v>
      </c>
      <c r="C60" s="4" t="s">
        <v>36</v>
      </c>
      <c r="D60" s="4" t="s">
        <v>205</v>
      </c>
      <c r="E60" s="36">
        <v>159.2</v>
      </c>
      <c r="F60" s="9"/>
      <c r="G60" s="9"/>
    </row>
    <row r="61" spans="2:7" ht="15" customHeight="1">
      <c r="B61" s="7" t="s">
        <v>160</v>
      </c>
      <c r="C61" s="4" t="s">
        <v>2</v>
      </c>
      <c r="D61" s="4" t="s">
        <v>206</v>
      </c>
      <c r="E61" s="30">
        <v>0</v>
      </c>
      <c r="F61" s="9"/>
      <c r="G61" s="9"/>
    </row>
    <row r="62" spans="2:7" ht="15" customHeight="1">
      <c r="B62" s="7" t="s">
        <v>161</v>
      </c>
      <c r="C62" s="4" t="s">
        <v>2</v>
      </c>
      <c r="D62" s="4" t="s">
        <v>206</v>
      </c>
      <c r="E62" s="30" t="s">
        <v>103</v>
      </c>
      <c r="F62" s="9"/>
      <c r="G62" s="9"/>
    </row>
    <row r="63" spans="2:7" ht="15" customHeight="1">
      <c r="B63" s="7" t="s">
        <v>162</v>
      </c>
      <c r="C63" s="4" t="s">
        <v>30</v>
      </c>
      <c r="D63" s="4" t="s">
        <v>206</v>
      </c>
      <c r="E63" s="30" t="s">
        <v>103</v>
      </c>
      <c r="F63" s="9"/>
      <c r="G63" s="9"/>
    </row>
    <row r="64" spans="2:7" ht="15" customHeight="1">
      <c r="B64" s="7" t="s">
        <v>163</v>
      </c>
      <c r="C64" s="4" t="s">
        <v>37</v>
      </c>
      <c r="D64" s="4" t="s">
        <v>207</v>
      </c>
      <c r="E64" s="30">
        <v>86.7</v>
      </c>
      <c r="F64" s="9"/>
      <c r="G64" s="9"/>
    </row>
    <row r="65" spans="2:7" ht="15" customHeight="1">
      <c r="B65" s="7" t="s">
        <v>164</v>
      </c>
      <c r="C65" s="4" t="s">
        <v>38</v>
      </c>
      <c r="D65" s="4" t="s">
        <v>40</v>
      </c>
      <c r="E65" s="30" t="s">
        <v>39</v>
      </c>
      <c r="F65" s="9"/>
      <c r="G65" s="9"/>
    </row>
    <row r="66" spans="2:7" ht="15" customHeight="1">
      <c r="B66" s="7" t="s">
        <v>165</v>
      </c>
      <c r="C66" s="4" t="s">
        <v>40</v>
      </c>
      <c r="D66" s="4" t="s">
        <v>40</v>
      </c>
      <c r="E66" s="4" t="s">
        <v>39</v>
      </c>
      <c r="F66" s="9"/>
      <c r="G66" s="9"/>
    </row>
    <row r="67" spans="2:7" ht="15" customHeight="1">
      <c r="B67" s="7" t="s">
        <v>166</v>
      </c>
      <c r="C67" s="4" t="s">
        <v>40</v>
      </c>
      <c r="D67" s="4" t="s">
        <v>40</v>
      </c>
      <c r="E67" s="4" t="s">
        <v>39</v>
      </c>
      <c r="F67" s="9"/>
      <c r="G67" s="9"/>
    </row>
    <row r="68" spans="2:7" ht="15" customHeight="1">
      <c r="B68" s="7" t="s">
        <v>167</v>
      </c>
      <c r="C68" s="4" t="s">
        <v>41</v>
      </c>
      <c r="D68" s="4" t="s">
        <v>209</v>
      </c>
      <c r="E68" s="30">
        <v>5.19</v>
      </c>
      <c r="F68" s="9"/>
      <c r="G68" s="9"/>
    </row>
    <row r="69" spans="2:7" ht="15" customHeight="1">
      <c r="B69" s="7" t="s">
        <v>168</v>
      </c>
      <c r="C69" s="4" t="s">
        <v>42</v>
      </c>
      <c r="D69" s="4" t="s">
        <v>210</v>
      </c>
      <c r="E69" s="30">
        <v>8.47</v>
      </c>
      <c r="F69" s="9"/>
      <c r="G69" s="9"/>
    </row>
    <row r="70" spans="2:7" ht="15" customHeight="1">
      <c r="B70" s="7" t="s">
        <v>169</v>
      </c>
      <c r="C70" s="4" t="s">
        <v>42</v>
      </c>
      <c r="D70" s="4" t="s">
        <v>202</v>
      </c>
      <c r="E70" s="30">
        <v>71.8</v>
      </c>
      <c r="F70" s="9"/>
      <c r="G70" s="9"/>
    </row>
    <row r="71" spans="2:7" ht="15" customHeight="1">
      <c r="B71" s="7" t="s">
        <v>170</v>
      </c>
      <c r="C71" s="4" t="s">
        <v>43</v>
      </c>
      <c r="D71" s="4" t="s">
        <v>211</v>
      </c>
      <c r="E71" s="30" t="s">
        <v>102</v>
      </c>
      <c r="F71" s="9"/>
      <c r="G71" s="9"/>
    </row>
    <row r="72" spans="2:7" ht="15" customHeight="1">
      <c r="B72" s="7" t="s">
        <v>171</v>
      </c>
      <c r="C72" s="4" t="s">
        <v>44</v>
      </c>
      <c r="D72" s="4" t="s">
        <v>212</v>
      </c>
      <c r="E72" s="30">
        <v>13.6</v>
      </c>
      <c r="F72" s="9"/>
      <c r="G72" s="9"/>
    </row>
    <row r="73" spans="2:7" ht="15" customHeight="1">
      <c r="B73" s="7" t="s">
        <v>172</v>
      </c>
      <c r="C73" s="4" t="s">
        <v>5</v>
      </c>
      <c r="D73" s="4" t="s">
        <v>213</v>
      </c>
      <c r="E73" s="30">
        <v>3.3</v>
      </c>
      <c r="F73" s="9"/>
      <c r="G73" s="9"/>
    </row>
    <row r="74" spans="2:7" ht="15" customHeight="1">
      <c r="B74" s="6" t="s">
        <v>173</v>
      </c>
      <c r="C74" s="4" t="s">
        <v>5</v>
      </c>
      <c r="D74" s="4" t="s">
        <v>272</v>
      </c>
      <c r="E74" s="30" t="s">
        <v>104</v>
      </c>
      <c r="F74" s="9"/>
      <c r="G74" s="9"/>
    </row>
    <row r="75" spans="2:7" ht="15" customHeight="1">
      <c r="B75" s="6" t="s">
        <v>174</v>
      </c>
      <c r="C75" s="4" t="s">
        <v>45</v>
      </c>
      <c r="D75" s="4" t="s">
        <v>273</v>
      </c>
      <c r="E75" s="30" t="s">
        <v>46</v>
      </c>
      <c r="F75" s="9"/>
      <c r="G75" s="9"/>
    </row>
    <row r="76" spans="2:7" ht="15" customHeight="1">
      <c r="B76" s="6" t="s">
        <v>175</v>
      </c>
      <c r="C76" s="4" t="s">
        <v>125</v>
      </c>
      <c r="D76" s="4" t="s">
        <v>274</v>
      </c>
      <c r="E76" s="30" t="s">
        <v>128</v>
      </c>
      <c r="F76" s="9"/>
      <c r="G76" s="9"/>
    </row>
    <row r="77" spans="2:7" ht="15" customHeight="1">
      <c r="B77" s="6" t="s">
        <v>176</v>
      </c>
      <c r="C77" s="4" t="s">
        <v>47</v>
      </c>
      <c r="D77" s="4" t="s">
        <v>214</v>
      </c>
      <c r="E77" s="30">
        <v>0.2</v>
      </c>
      <c r="F77" s="9"/>
      <c r="G77" s="9"/>
    </row>
    <row r="78" spans="2:7" ht="15" customHeight="1">
      <c r="B78" s="6" t="s">
        <v>177</v>
      </c>
      <c r="C78" s="4" t="s">
        <v>7</v>
      </c>
      <c r="D78" s="4" t="s">
        <v>214</v>
      </c>
      <c r="E78" s="30">
        <v>0.009</v>
      </c>
      <c r="F78" s="9"/>
      <c r="G78" s="9"/>
    </row>
    <row r="79" spans="2:7" ht="15" customHeight="1">
      <c r="B79" s="6" t="s">
        <v>178</v>
      </c>
      <c r="C79" s="4" t="s">
        <v>48</v>
      </c>
      <c r="D79" s="4" t="s">
        <v>214</v>
      </c>
      <c r="E79" s="30">
        <v>0.38</v>
      </c>
      <c r="F79" s="9"/>
      <c r="G79" s="9"/>
    </row>
    <row r="80" spans="2:7" ht="15" customHeight="1">
      <c r="B80" s="32" t="s">
        <v>375</v>
      </c>
      <c r="C80" s="4" t="s">
        <v>382</v>
      </c>
      <c r="D80" s="4" t="s">
        <v>214</v>
      </c>
      <c r="E80" s="30" t="s">
        <v>384</v>
      </c>
      <c r="F80" s="9"/>
      <c r="G80" s="9"/>
    </row>
    <row r="81" spans="2:7" ht="15" customHeight="1">
      <c r="B81" s="32" t="s">
        <v>340</v>
      </c>
      <c r="C81" s="4" t="s">
        <v>30</v>
      </c>
      <c r="D81" s="4" t="s">
        <v>203</v>
      </c>
      <c r="E81" s="30">
        <v>1</v>
      </c>
      <c r="F81" s="9"/>
      <c r="G81" s="9"/>
    </row>
    <row r="82" spans="2:7" ht="15" customHeight="1">
      <c r="B82" s="32" t="s">
        <v>341</v>
      </c>
      <c r="C82" s="4" t="s">
        <v>49</v>
      </c>
      <c r="D82" s="4" t="s">
        <v>203</v>
      </c>
      <c r="E82" s="4" t="s">
        <v>51</v>
      </c>
      <c r="F82" s="9"/>
      <c r="G82" s="9"/>
    </row>
    <row r="83" spans="2:7" ht="15" customHeight="1">
      <c r="B83" s="32" t="s">
        <v>50</v>
      </c>
      <c r="C83" s="4" t="s">
        <v>49</v>
      </c>
      <c r="D83" s="4" t="s">
        <v>203</v>
      </c>
      <c r="E83" s="4" t="s">
        <v>51</v>
      </c>
      <c r="F83" s="9"/>
      <c r="G83" s="9"/>
    </row>
    <row r="84" spans="2:7" ht="15" customHeight="1">
      <c r="B84" s="32" t="s">
        <v>52</v>
      </c>
      <c r="C84" s="4" t="s">
        <v>49</v>
      </c>
      <c r="D84" s="4" t="s">
        <v>203</v>
      </c>
      <c r="E84" s="4" t="s">
        <v>51</v>
      </c>
      <c r="F84" s="9"/>
      <c r="G84" s="9"/>
    </row>
    <row r="85" spans="2:7" ht="15" customHeight="1">
      <c r="B85" s="32" t="s">
        <v>53</v>
      </c>
      <c r="C85" s="4" t="s">
        <v>49</v>
      </c>
      <c r="D85" s="4" t="s">
        <v>203</v>
      </c>
      <c r="E85" s="4" t="s">
        <v>51</v>
      </c>
      <c r="F85" s="9"/>
      <c r="G85" s="9"/>
    </row>
    <row r="86" spans="2:7" ht="15" customHeight="1">
      <c r="B86" s="32" t="s">
        <v>54</v>
      </c>
      <c r="C86" s="4" t="s">
        <v>49</v>
      </c>
      <c r="D86" s="4" t="s">
        <v>203</v>
      </c>
      <c r="E86" s="4" t="s">
        <v>51</v>
      </c>
      <c r="F86" s="9"/>
      <c r="G86" s="9"/>
    </row>
    <row r="87" spans="2:7" ht="15" customHeight="1">
      <c r="B87" s="32" t="s">
        <v>55</v>
      </c>
      <c r="C87" s="4" t="s">
        <v>49</v>
      </c>
      <c r="D87" s="4" t="s">
        <v>203</v>
      </c>
      <c r="E87" s="4" t="s">
        <v>51</v>
      </c>
      <c r="F87" s="9"/>
      <c r="G87" s="9"/>
    </row>
    <row r="88" spans="2:7" ht="15" customHeight="1">
      <c r="B88" s="32" t="s">
        <v>56</v>
      </c>
      <c r="C88" s="4" t="s">
        <v>49</v>
      </c>
      <c r="D88" s="4" t="s">
        <v>203</v>
      </c>
      <c r="E88" s="4" t="s">
        <v>51</v>
      </c>
      <c r="F88" s="9"/>
      <c r="G88" s="9"/>
    </row>
    <row r="89" spans="2:7" ht="15" customHeight="1">
      <c r="B89" s="32" t="s">
        <v>57</v>
      </c>
      <c r="C89" s="4" t="s">
        <v>49</v>
      </c>
      <c r="D89" s="4" t="s">
        <v>203</v>
      </c>
      <c r="E89" s="4" t="s">
        <v>51</v>
      </c>
      <c r="F89" s="9"/>
      <c r="G89" s="9"/>
    </row>
    <row r="90" spans="2:7" ht="15" customHeight="1">
      <c r="B90" s="32" t="s">
        <v>58</v>
      </c>
      <c r="C90" s="4" t="s">
        <v>49</v>
      </c>
      <c r="D90" s="4" t="s">
        <v>203</v>
      </c>
      <c r="E90" s="4" t="s">
        <v>51</v>
      </c>
      <c r="F90" s="9"/>
      <c r="G90" s="9"/>
    </row>
    <row r="91" spans="2:7" ht="15" customHeight="1">
      <c r="B91" s="32" t="s">
        <v>59</v>
      </c>
      <c r="C91" s="4" t="s">
        <v>49</v>
      </c>
      <c r="D91" s="4" t="s">
        <v>203</v>
      </c>
      <c r="E91" s="4" t="s">
        <v>51</v>
      </c>
      <c r="F91" s="9"/>
      <c r="G91" s="9"/>
    </row>
    <row r="92" spans="2:7" ht="15" customHeight="1">
      <c r="B92" s="32" t="s">
        <v>60</v>
      </c>
      <c r="C92" s="4" t="s">
        <v>49</v>
      </c>
      <c r="D92" s="4" t="s">
        <v>203</v>
      </c>
      <c r="E92" s="4" t="s">
        <v>51</v>
      </c>
      <c r="F92" s="9"/>
      <c r="G92" s="9"/>
    </row>
    <row r="93" spans="2:7" ht="15" customHeight="1">
      <c r="B93" s="32" t="s">
        <v>61</v>
      </c>
      <c r="C93" s="4" t="s">
        <v>49</v>
      </c>
      <c r="D93" s="4" t="s">
        <v>203</v>
      </c>
      <c r="E93" s="4" t="s">
        <v>51</v>
      </c>
      <c r="F93" s="9"/>
      <c r="G93" s="9"/>
    </row>
    <row r="94" spans="2:7" ht="15" customHeight="1">
      <c r="B94" s="32" t="s">
        <v>62</v>
      </c>
      <c r="C94" s="4" t="s">
        <v>49</v>
      </c>
      <c r="D94" s="4" t="s">
        <v>203</v>
      </c>
      <c r="E94" s="4" t="s">
        <v>51</v>
      </c>
      <c r="F94" s="9"/>
      <c r="G94" s="9"/>
    </row>
    <row r="95" spans="2:7" ht="15" customHeight="1">
      <c r="B95" s="32" t="s">
        <v>63</v>
      </c>
      <c r="C95" s="4" t="s">
        <v>49</v>
      </c>
      <c r="D95" s="4" t="s">
        <v>203</v>
      </c>
      <c r="E95" s="4" t="s">
        <v>51</v>
      </c>
      <c r="F95" s="9"/>
      <c r="G95" s="9"/>
    </row>
    <row r="96" spans="2:7" ht="15" customHeight="1">
      <c r="B96" s="32" t="s">
        <v>64</v>
      </c>
      <c r="C96" s="4" t="s">
        <v>49</v>
      </c>
      <c r="D96" s="4" t="s">
        <v>203</v>
      </c>
      <c r="E96" s="4" t="s">
        <v>51</v>
      </c>
      <c r="F96" s="9"/>
      <c r="G96" s="9"/>
    </row>
    <row r="97" spans="2:7" ht="15" customHeight="1">
      <c r="B97" s="32" t="s">
        <v>65</v>
      </c>
      <c r="C97" s="4" t="s">
        <v>49</v>
      </c>
      <c r="D97" s="4" t="s">
        <v>203</v>
      </c>
      <c r="E97" s="4" t="s">
        <v>51</v>
      </c>
      <c r="F97" s="9"/>
      <c r="G97" s="9"/>
    </row>
    <row r="98" spans="2:7" ht="15" customHeight="1">
      <c r="B98" s="32" t="s">
        <v>66</v>
      </c>
      <c r="C98" s="4" t="s">
        <v>49</v>
      </c>
      <c r="D98" s="4" t="s">
        <v>203</v>
      </c>
      <c r="E98" s="4" t="s">
        <v>51</v>
      </c>
      <c r="F98" s="9"/>
      <c r="G98" s="9"/>
    </row>
    <row r="99" spans="2:7" ht="15" customHeight="1">
      <c r="B99" s="32" t="s">
        <v>67</v>
      </c>
      <c r="C99" s="4" t="s">
        <v>49</v>
      </c>
      <c r="D99" s="4" t="s">
        <v>203</v>
      </c>
      <c r="E99" s="4" t="s">
        <v>51</v>
      </c>
      <c r="F99" s="9"/>
      <c r="G99" s="9"/>
    </row>
    <row r="100" spans="2:7" ht="15" customHeight="1">
      <c r="B100" s="32" t="s">
        <v>68</v>
      </c>
      <c r="C100" s="4" t="s">
        <v>49</v>
      </c>
      <c r="D100" s="4" t="s">
        <v>203</v>
      </c>
      <c r="E100" s="4" t="s">
        <v>51</v>
      </c>
      <c r="F100" s="9"/>
      <c r="G100" s="9"/>
    </row>
    <row r="101" spans="2:7" ht="15" customHeight="1">
      <c r="B101" s="32" t="s">
        <v>69</v>
      </c>
      <c r="C101" s="4" t="s">
        <v>49</v>
      </c>
      <c r="D101" s="4" t="s">
        <v>203</v>
      </c>
      <c r="E101" s="4" t="s">
        <v>51</v>
      </c>
      <c r="F101" s="9"/>
      <c r="G101" s="9"/>
    </row>
    <row r="102" spans="2:7" ht="15" customHeight="1">
      <c r="B102" s="32" t="s">
        <v>70</v>
      </c>
      <c r="C102" s="4" t="s">
        <v>49</v>
      </c>
      <c r="D102" s="4" t="s">
        <v>203</v>
      </c>
      <c r="E102" s="4" t="s">
        <v>51</v>
      </c>
      <c r="F102" s="9"/>
      <c r="G102" s="9"/>
    </row>
    <row r="103" spans="2:7" ht="15" customHeight="1">
      <c r="B103" s="32" t="s">
        <v>342</v>
      </c>
      <c r="C103" s="4" t="s">
        <v>71</v>
      </c>
      <c r="D103" s="4" t="s">
        <v>203</v>
      </c>
      <c r="E103" s="4" t="s">
        <v>35</v>
      </c>
      <c r="F103" s="9"/>
      <c r="G103" s="9"/>
    </row>
    <row r="104" spans="2:7" ht="15" customHeight="1">
      <c r="B104" s="32" t="s">
        <v>72</v>
      </c>
      <c r="C104" s="4" t="s">
        <v>71</v>
      </c>
      <c r="D104" s="4" t="s">
        <v>203</v>
      </c>
      <c r="E104" s="4" t="s">
        <v>35</v>
      </c>
      <c r="F104" s="9"/>
      <c r="G104" s="9"/>
    </row>
    <row r="105" spans="2:7" ht="15" customHeight="1">
      <c r="B105" s="32" t="s">
        <v>73</v>
      </c>
      <c r="C105" s="4" t="s">
        <v>71</v>
      </c>
      <c r="D105" s="4" t="s">
        <v>203</v>
      </c>
      <c r="E105" s="4" t="s">
        <v>35</v>
      </c>
      <c r="F105" s="9"/>
      <c r="G105" s="9"/>
    </row>
    <row r="106" spans="2:7" ht="15" customHeight="1">
      <c r="B106" s="32" t="s">
        <v>74</v>
      </c>
      <c r="C106" s="4" t="s">
        <v>71</v>
      </c>
      <c r="D106" s="4" t="s">
        <v>203</v>
      </c>
      <c r="E106" s="4" t="s">
        <v>35</v>
      </c>
      <c r="F106" s="9"/>
      <c r="G106" s="9"/>
    </row>
    <row r="107" spans="2:7" ht="15" customHeight="1">
      <c r="B107" s="32" t="s">
        <v>75</v>
      </c>
      <c r="C107" s="4" t="s">
        <v>71</v>
      </c>
      <c r="D107" s="4" t="s">
        <v>203</v>
      </c>
      <c r="E107" s="4" t="s">
        <v>35</v>
      </c>
      <c r="F107" s="9"/>
      <c r="G107" s="9"/>
    </row>
    <row r="108" spans="2:7" ht="15" customHeight="1">
      <c r="B108" s="32" t="s">
        <v>76</v>
      </c>
      <c r="C108" s="4" t="s">
        <v>71</v>
      </c>
      <c r="D108" s="4" t="s">
        <v>203</v>
      </c>
      <c r="E108" s="4" t="s">
        <v>35</v>
      </c>
      <c r="F108" s="9"/>
      <c r="G108" s="9"/>
    </row>
    <row r="109" spans="2:7" ht="15" customHeight="1">
      <c r="B109" s="32" t="s">
        <v>77</v>
      </c>
      <c r="C109" s="4" t="s">
        <v>71</v>
      </c>
      <c r="D109" s="4" t="s">
        <v>203</v>
      </c>
      <c r="E109" s="4" t="s">
        <v>35</v>
      </c>
      <c r="F109" s="9"/>
      <c r="G109" s="9"/>
    </row>
    <row r="110" spans="2:7" ht="15" customHeight="1">
      <c r="B110" s="32" t="s">
        <v>78</v>
      </c>
      <c r="C110" s="4" t="s">
        <v>71</v>
      </c>
      <c r="D110" s="4" t="s">
        <v>203</v>
      </c>
      <c r="E110" s="4" t="s">
        <v>35</v>
      </c>
      <c r="F110" s="9"/>
      <c r="G110" s="9"/>
    </row>
    <row r="111" spans="2:7" ht="15" customHeight="1">
      <c r="B111" s="32" t="s">
        <v>79</v>
      </c>
      <c r="C111" s="4" t="s">
        <v>71</v>
      </c>
      <c r="D111" s="4" t="s">
        <v>203</v>
      </c>
      <c r="E111" s="4" t="s">
        <v>35</v>
      </c>
      <c r="F111" s="9"/>
      <c r="G111" s="9"/>
    </row>
    <row r="112" spans="2:7" ht="15" customHeight="1">
      <c r="B112" s="32" t="s">
        <v>80</v>
      </c>
      <c r="C112" s="4" t="s">
        <v>71</v>
      </c>
      <c r="D112" s="4" t="s">
        <v>203</v>
      </c>
      <c r="E112" s="4" t="s">
        <v>35</v>
      </c>
      <c r="F112" s="9"/>
      <c r="G112" s="9"/>
    </row>
    <row r="113" spans="2:7" ht="15" customHeight="1">
      <c r="B113" s="32" t="s">
        <v>81</v>
      </c>
      <c r="C113" s="4" t="s">
        <v>71</v>
      </c>
      <c r="D113" s="4" t="s">
        <v>203</v>
      </c>
      <c r="E113" s="4" t="s">
        <v>35</v>
      </c>
      <c r="F113" s="9"/>
      <c r="G113" s="9"/>
    </row>
    <row r="114" spans="2:7" ht="15" customHeight="1">
      <c r="B114" s="32" t="s">
        <v>82</v>
      </c>
      <c r="C114" s="4" t="s">
        <v>71</v>
      </c>
      <c r="D114" s="4" t="s">
        <v>203</v>
      </c>
      <c r="E114" s="4" t="s">
        <v>35</v>
      </c>
      <c r="F114" s="9"/>
      <c r="G114" s="9"/>
    </row>
    <row r="115" spans="2:7" ht="15" customHeight="1">
      <c r="B115" s="32" t="s">
        <v>83</v>
      </c>
      <c r="C115" s="4" t="s">
        <v>71</v>
      </c>
      <c r="D115" s="4" t="s">
        <v>203</v>
      </c>
      <c r="E115" s="4" t="s">
        <v>35</v>
      </c>
      <c r="F115" s="9"/>
      <c r="G115" s="9"/>
    </row>
    <row r="116" spans="2:7" ht="15" customHeight="1">
      <c r="B116" s="32" t="s">
        <v>84</v>
      </c>
      <c r="C116" s="4" t="s">
        <v>71</v>
      </c>
      <c r="D116" s="4" t="s">
        <v>203</v>
      </c>
      <c r="E116" s="4" t="s">
        <v>35</v>
      </c>
      <c r="F116" s="9"/>
      <c r="G116" s="9"/>
    </row>
    <row r="117" spans="2:7" ht="15" customHeight="1">
      <c r="B117" s="32" t="s">
        <v>85</v>
      </c>
      <c r="C117" s="4" t="s">
        <v>71</v>
      </c>
      <c r="D117" s="4" t="s">
        <v>203</v>
      </c>
      <c r="E117" s="4" t="s">
        <v>35</v>
      </c>
      <c r="F117" s="9"/>
      <c r="G117" s="9"/>
    </row>
    <row r="118" spans="2:7" ht="15" customHeight="1">
      <c r="B118" s="32" t="s">
        <v>86</v>
      </c>
      <c r="C118" s="4" t="s">
        <v>71</v>
      </c>
      <c r="D118" s="4" t="s">
        <v>203</v>
      </c>
      <c r="E118" s="4" t="s">
        <v>35</v>
      </c>
      <c r="F118" s="9"/>
      <c r="G118" s="9"/>
    </row>
    <row r="119" spans="2:7" ht="15" customHeight="1">
      <c r="B119" s="32" t="s">
        <v>87</v>
      </c>
      <c r="C119" s="4" t="s">
        <v>71</v>
      </c>
      <c r="D119" s="4" t="s">
        <v>203</v>
      </c>
      <c r="E119" s="4" t="s">
        <v>35</v>
      </c>
      <c r="F119" s="9"/>
      <c r="G119" s="9"/>
    </row>
    <row r="120" spans="2:7" ht="15" customHeight="1">
      <c r="B120" s="32" t="s">
        <v>88</v>
      </c>
      <c r="C120" s="4" t="s">
        <v>71</v>
      </c>
      <c r="D120" s="4" t="s">
        <v>203</v>
      </c>
      <c r="E120" s="4" t="s">
        <v>35</v>
      </c>
      <c r="F120" s="9"/>
      <c r="G120" s="9"/>
    </row>
    <row r="121" spans="2:7" ht="15" customHeight="1">
      <c r="B121" s="32" t="s">
        <v>89</v>
      </c>
      <c r="C121" s="4" t="s">
        <v>71</v>
      </c>
      <c r="D121" s="4" t="s">
        <v>203</v>
      </c>
      <c r="E121" s="4" t="s">
        <v>35</v>
      </c>
      <c r="F121" s="9"/>
      <c r="G121" s="9"/>
    </row>
    <row r="122" spans="2:7" ht="15" customHeight="1">
      <c r="B122" s="32" t="s">
        <v>90</v>
      </c>
      <c r="C122" s="4" t="s">
        <v>71</v>
      </c>
      <c r="D122" s="4" t="s">
        <v>203</v>
      </c>
      <c r="E122" s="4" t="s">
        <v>35</v>
      </c>
      <c r="F122" s="9"/>
      <c r="G122" s="9"/>
    </row>
    <row r="123" spans="2:7" ht="15" customHeight="1">
      <c r="B123" s="32" t="s">
        <v>91</v>
      </c>
      <c r="C123" s="4" t="s">
        <v>71</v>
      </c>
      <c r="D123" s="4" t="s">
        <v>203</v>
      </c>
      <c r="E123" s="4" t="s">
        <v>35</v>
      </c>
      <c r="F123" s="9"/>
      <c r="G123" s="9"/>
    </row>
    <row r="124" spans="2:7" ht="15" customHeight="1">
      <c r="B124" s="32" t="s">
        <v>376</v>
      </c>
      <c r="C124" s="4" t="s">
        <v>125</v>
      </c>
      <c r="D124" s="4" t="s">
        <v>275</v>
      </c>
      <c r="E124" s="30" t="s">
        <v>6</v>
      </c>
      <c r="F124" s="9"/>
      <c r="G124" s="9"/>
    </row>
    <row r="125" spans="2:7" ht="15" customHeight="1">
      <c r="B125" s="32" t="s">
        <v>377</v>
      </c>
      <c r="C125" s="4" t="s">
        <v>125</v>
      </c>
      <c r="D125" s="4" t="s">
        <v>276</v>
      </c>
      <c r="E125" s="30" t="s">
        <v>128</v>
      </c>
      <c r="F125" s="9"/>
      <c r="G125" s="9"/>
    </row>
    <row r="126" spans="2:7" ht="15" customHeight="1">
      <c r="B126" s="32" t="s">
        <v>345</v>
      </c>
      <c r="C126" s="4" t="s">
        <v>122</v>
      </c>
      <c r="D126" s="4" t="s">
        <v>277</v>
      </c>
      <c r="E126" s="30" t="s">
        <v>123</v>
      </c>
      <c r="F126" s="9"/>
      <c r="G126" s="9"/>
    </row>
    <row r="127" spans="2:7" ht="15" customHeight="1">
      <c r="B127" s="32" t="s">
        <v>347</v>
      </c>
      <c r="C127" s="4" t="s">
        <v>179</v>
      </c>
      <c r="D127" s="4" t="s">
        <v>216</v>
      </c>
      <c r="E127" s="30" t="s">
        <v>215</v>
      </c>
      <c r="F127" s="9"/>
      <c r="G127" s="9"/>
    </row>
    <row r="128" spans="2:7" ht="15" customHeight="1">
      <c r="B128" s="32" t="s">
        <v>348</v>
      </c>
      <c r="C128" s="4" t="s">
        <v>5</v>
      </c>
      <c r="D128" s="4" t="s">
        <v>217</v>
      </c>
      <c r="E128" s="30">
        <v>3.2</v>
      </c>
      <c r="F128" s="9"/>
      <c r="G128" s="9"/>
    </row>
    <row r="129" spans="2:7" ht="15" customHeight="1">
      <c r="B129" s="32" t="s">
        <v>349</v>
      </c>
      <c r="C129" s="4" t="s">
        <v>92</v>
      </c>
      <c r="D129" s="4" t="s">
        <v>203</v>
      </c>
      <c r="E129" s="30">
        <v>44</v>
      </c>
      <c r="F129" s="9"/>
      <c r="G129" s="9"/>
    </row>
    <row r="130" spans="2:7" ht="15" customHeight="1">
      <c r="B130" s="32" t="s">
        <v>350</v>
      </c>
      <c r="C130" s="4" t="s">
        <v>93</v>
      </c>
      <c r="D130" s="4" t="s">
        <v>203</v>
      </c>
      <c r="E130" s="30">
        <v>5</v>
      </c>
      <c r="F130" s="9"/>
      <c r="G130" s="9"/>
    </row>
    <row r="131" spans="2:7" ht="15" customHeight="1">
      <c r="B131" s="32" t="s">
        <v>351</v>
      </c>
      <c r="C131" s="4" t="s">
        <v>95</v>
      </c>
      <c r="D131" s="4" t="s">
        <v>203</v>
      </c>
      <c r="E131" s="30" t="s">
        <v>96</v>
      </c>
      <c r="F131" s="9"/>
      <c r="G131" s="9"/>
    </row>
    <row r="132" spans="2:7" ht="15" customHeight="1">
      <c r="B132" s="32" t="s">
        <v>352</v>
      </c>
      <c r="C132" s="4" t="s">
        <v>97</v>
      </c>
      <c r="D132" s="4" t="s">
        <v>203</v>
      </c>
      <c r="E132" s="30">
        <v>54</v>
      </c>
      <c r="F132" s="9"/>
      <c r="G132" s="9"/>
    </row>
    <row r="133" spans="2:7" ht="15" customHeight="1">
      <c r="B133" s="32" t="s">
        <v>353</v>
      </c>
      <c r="C133" s="4" t="s">
        <v>98</v>
      </c>
      <c r="D133" s="4" t="s">
        <v>218</v>
      </c>
      <c r="E133" s="30">
        <v>12.6</v>
      </c>
      <c r="F133" s="9"/>
      <c r="G133" s="9"/>
    </row>
    <row r="134" spans="2:7" ht="15" customHeight="1">
      <c r="B134" s="32" t="s">
        <v>378</v>
      </c>
      <c r="C134" s="4" t="s">
        <v>30</v>
      </c>
      <c r="D134" s="4" t="s">
        <v>278</v>
      </c>
      <c r="E134" s="30">
        <v>0.1</v>
      </c>
      <c r="F134" s="9"/>
      <c r="G134" s="9"/>
    </row>
    <row r="135" spans="2:7" ht="15" customHeight="1">
      <c r="B135" s="32" t="s">
        <v>379</v>
      </c>
      <c r="C135" s="4" t="s">
        <v>181</v>
      </c>
      <c r="D135" s="4" t="s">
        <v>219</v>
      </c>
      <c r="E135" s="30">
        <v>0.07</v>
      </c>
      <c r="F135" s="9"/>
      <c r="G135" s="9"/>
    </row>
    <row r="136" spans="2:7" ht="15" customHeight="1">
      <c r="B136" s="32" t="s">
        <v>380</v>
      </c>
      <c r="C136" s="4" t="s">
        <v>183</v>
      </c>
      <c r="D136" s="4" t="s">
        <v>220</v>
      </c>
      <c r="E136" s="30">
        <v>11</v>
      </c>
      <c r="F136" s="9"/>
      <c r="G136" s="9"/>
    </row>
    <row r="137" spans="2:7" ht="15" customHeight="1">
      <c r="B137" s="32" t="s">
        <v>381</v>
      </c>
      <c r="C137" s="4" t="s">
        <v>184</v>
      </c>
      <c r="D137" s="4" t="s">
        <v>278</v>
      </c>
      <c r="E137" s="30">
        <v>0.025</v>
      </c>
      <c r="F137" s="9"/>
      <c r="G137" s="9"/>
    </row>
    <row r="138" spans="6:7" ht="15">
      <c r="F138" s="9"/>
      <c r="G138" s="9"/>
    </row>
    <row r="141" spans="2:3" ht="15">
      <c r="B141" s="25"/>
      <c r="C141" s="28"/>
    </row>
  </sheetData>
  <sheetProtection algorithmName="SHA-512" hashValue="+cf+H5G67XQuLqSZRXM9tvJjR3EFeIEK59e6QJAWYe8zUfN7jovuMLEH4IkDPZlxiKwtve78vZe4P0gZpZGMJQ==" saltValue="nvz+k00i6fV7J0tBCvYjsw==" spinCount="100000" sheet="1" objects="1" scenarios="1"/>
  <mergeCells count="12">
    <mergeCell ref="B9:B10"/>
    <mergeCell ref="C9:D9"/>
    <mergeCell ref="C10:D10"/>
    <mergeCell ref="C1:D1"/>
    <mergeCell ref="B2:D2"/>
    <mergeCell ref="B3:D3"/>
    <mergeCell ref="B5:D5"/>
    <mergeCell ref="B6:D6"/>
    <mergeCell ref="B7:B8"/>
    <mergeCell ref="C7:D7"/>
    <mergeCell ref="C8:D8"/>
    <mergeCell ref="B4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31E75-9A55-4D4B-858A-2029577F17B3}">
  <dimension ref="B1:E125"/>
  <sheetViews>
    <sheetView zoomScale="90" zoomScaleNormal="90" workbookViewId="0" topLeftCell="A1">
      <selection activeCell="B20" sqref="B20"/>
    </sheetView>
  </sheetViews>
  <sheetFormatPr defaultColWidth="11.421875" defaultRowHeight="15"/>
  <cols>
    <col min="1" max="1" width="2.28125" style="0" customWidth="1"/>
    <col min="2" max="2" width="66.57421875" style="0" bestFit="1" customWidth="1"/>
    <col min="3" max="3" width="68.8515625" style="0" customWidth="1"/>
    <col min="4" max="4" width="14.421875" style="0" bestFit="1" customWidth="1"/>
    <col min="5" max="5" width="28.7109375" style="0" customWidth="1"/>
    <col min="6" max="6" width="30.57421875" style="0" customWidth="1"/>
  </cols>
  <sheetData>
    <row r="1" spans="2:5" s="9" customFormat="1" ht="132" customHeight="1" thickBot="1">
      <c r="B1" s="24"/>
      <c r="C1" s="38" t="s">
        <v>108</v>
      </c>
      <c r="D1" s="38"/>
      <c r="E1" s="19"/>
    </row>
    <row r="2" spans="2:5" s="11" customFormat="1" ht="22.5" customHeight="1" thickBot="1">
      <c r="B2" s="43" t="s">
        <v>109</v>
      </c>
      <c r="C2" s="44"/>
      <c r="D2" s="44"/>
      <c r="E2" s="23" t="s">
        <v>105</v>
      </c>
    </row>
    <row r="3" spans="2:5" s="12" customFormat="1" ht="22.5" customHeight="1" thickBot="1">
      <c r="B3" s="43" t="s">
        <v>110</v>
      </c>
      <c r="C3" s="44"/>
      <c r="D3" s="44"/>
      <c r="E3" s="17" t="s">
        <v>111</v>
      </c>
    </row>
    <row r="4" spans="2:5" s="12" customFormat="1" ht="22.5" customHeight="1" thickBot="1">
      <c r="B4" s="43" t="s">
        <v>359</v>
      </c>
      <c r="C4" s="44"/>
      <c r="D4" s="44"/>
      <c r="E4" s="17" t="s">
        <v>361</v>
      </c>
    </row>
    <row r="5" spans="2:5" s="9" customFormat="1" ht="22.5" customHeight="1" thickBot="1">
      <c r="B5" s="43" t="s">
        <v>112</v>
      </c>
      <c r="C5" s="44"/>
      <c r="D5" s="44"/>
      <c r="E5" s="18">
        <v>213464</v>
      </c>
    </row>
    <row r="6" spans="2:5" s="9" customFormat="1" ht="22.5" customHeight="1" thickBot="1">
      <c r="B6" s="43" t="s">
        <v>113</v>
      </c>
      <c r="C6" s="44"/>
      <c r="D6" s="44"/>
      <c r="E6" s="18" t="s">
        <v>279</v>
      </c>
    </row>
    <row r="7" spans="2:5" s="9" customFormat="1" ht="15.75" customHeight="1" thickBot="1">
      <c r="B7" s="43" t="s">
        <v>368</v>
      </c>
      <c r="C7" s="48" t="s">
        <v>364</v>
      </c>
      <c r="D7" s="49"/>
      <c r="E7" s="18" t="s">
        <v>371</v>
      </c>
    </row>
    <row r="8" spans="2:5" s="9" customFormat="1" ht="15.75" customHeight="1" thickBot="1">
      <c r="B8" s="47"/>
      <c r="C8" s="41" t="s">
        <v>365</v>
      </c>
      <c r="D8" s="42"/>
      <c r="E8" s="18" t="s">
        <v>372</v>
      </c>
    </row>
    <row r="9" spans="2:5" s="9" customFormat="1" ht="15.75" customHeight="1" thickBot="1">
      <c r="B9" s="39" t="s">
        <v>114</v>
      </c>
      <c r="C9" s="41" t="s">
        <v>115</v>
      </c>
      <c r="D9" s="42"/>
      <c r="E9" s="21" t="s">
        <v>415</v>
      </c>
    </row>
    <row r="10" spans="2:5" s="9" customFormat="1" ht="15.75" customHeight="1" thickBot="1">
      <c r="B10" s="40"/>
      <c r="C10" s="41" t="s">
        <v>116</v>
      </c>
      <c r="D10" s="42"/>
      <c r="E10" s="22" t="s">
        <v>192</v>
      </c>
    </row>
    <row r="11" spans="2:5" s="9" customFormat="1" ht="45.75" thickBot="1">
      <c r="B11" s="15" t="s">
        <v>100</v>
      </c>
      <c r="C11" s="16" t="s">
        <v>0</v>
      </c>
      <c r="D11" s="16" t="s">
        <v>101</v>
      </c>
      <c r="E11" s="20" t="s">
        <v>280</v>
      </c>
    </row>
    <row r="12" spans="2:5" ht="15" customHeight="1">
      <c r="B12" s="13" t="s">
        <v>1</v>
      </c>
      <c r="C12" s="14" t="s">
        <v>2</v>
      </c>
      <c r="D12" s="14" t="s">
        <v>194</v>
      </c>
      <c r="E12" s="4">
        <v>7</v>
      </c>
    </row>
    <row r="13" spans="2:5" ht="15" customHeight="1">
      <c r="B13" s="1" t="s">
        <v>4</v>
      </c>
      <c r="C13" s="2" t="s">
        <v>2</v>
      </c>
      <c r="D13" s="2" t="s">
        <v>194</v>
      </c>
      <c r="E13" s="4">
        <v>22</v>
      </c>
    </row>
    <row r="14" spans="2:5" ht="15" customHeight="1">
      <c r="B14" s="1" t="s">
        <v>119</v>
      </c>
      <c r="C14" s="2" t="s">
        <v>120</v>
      </c>
      <c r="D14" s="2" t="s">
        <v>195</v>
      </c>
      <c r="E14" s="4" t="s">
        <v>11</v>
      </c>
    </row>
    <row r="15" spans="2:5" ht="15" customHeight="1">
      <c r="B15" s="3" t="s">
        <v>121</v>
      </c>
      <c r="C15" s="2" t="s">
        <v>122</v>
      </c>
      <c r="D15" s="2" t="s">
        <v>281</v>
      </c>
      <c r="E15" s="4" t="s">
        <v>123</v>
      </c>
    </row>
    <row r="16" spans="2:5" ht="15" customHeight="1">
      <c r="B16" s="3" t="s">
        <v>282</v>
      </c>
      <c r="C16" s="2" t="s">
        <v>125</v>
      </c>
      <c r="D16" s="2" t="s">
        <v>283</v>
      </c>
      <c r="E16" s="4" t="s">
        <v>128</v>
      </c>
    </row>
    <row r="17" spans="2:5" ht="15" customHeight="1">
      <c r="B17" s="5" t="s">
        <v>284</v>
      </c>
      <c r="C17" s="4" t="s">
        <v>125</v>
      </c>
      <c r="D17" s="4" t="s">
        <v>285</v>
      </c>
      <c r="E17" s="4" t="s">
        <v>126</v>
      </c>
    </row>
    <row r="18" spans="2:5" ht="15" customHeight="1">
      <c r="B18" s="5" t="s">
        <v>286</v>
      </c>
      <c r="C18" s="4" t="s">
        <v>5</v>
      </c>
      <c r="D18" s="4" t="s">
        <v>287</v>
      </c>
      <c r="E18" s="4" t="s">
        <v>6</v>
      </c>
    </row>
    <row r="19" spans="2:5" ht="15" customHeight="1">
      <c r="B19" s="5" t="s">
        <v>288</v>
      </c>
      <c r="C19" s="4" t="s">
        <v>133</v>
      </c>
      <c r="D19" s="4" t="s">
        <v>196</v>
      </c>
      <c r="E19" s="4">
        <v>17.1</v>
      </c>
    </row>
    <row r="20" spans="2:5" ht="15" customHeight="1">
      <c r="B20" s="5" t="s">
        <v>289</v>
      </c>
      <c r="C20" s="4" t="s">
        <v>7</v>
      </c>
      <c r="D20" s="4" t="s">
        <v>197</v>
      </c>
      <c r="E20" s="4" t="s">
        <v>106</v>
      </c>
    </row>
    <row r="21" spans="2:5" ht="15" customHeight="1">
      <c r="B21" s="5" t="s">
        <v>290</v>
      </c>
      <c r="C21" s="4" t="s">
        <v>10</v>
      </c>
      <c r="D21" s="4" t="s">
        <v>291</v>
      </c>
      <c r="E21" s="4" t="s">
        <v>11</v>
      </c>
    </row>
    <row r="22" spans="2:5" ht="15" customHeight="1">
      <c r="B22" s="5" t="s">
        <v>292</v>
      </c>
      <c r="C22" s="4" t="s">
        <v>5</v>
      </c>
      <c r="D22" s="4" t="s">
        <v>293</v>
      </c>
      <c r="E22" s="4" t="s">
        <v>11</v>
      </c>
    </row>
    <row r="23" spans="2:5" ht="15" customHeight="1">
      <c r="B23" s="5" t="s">
        <v>294</v>
      </c>
      <c r="C23" s="4" t="s">
        <v>12</v>
      </c>
      <c r="D23" s="4" t="s">
        <v>198</v>
      </c>
      <c r="E23" s="4">
        <f>9.88*10^2</f>
        <v>988.0000000000001</v>
      </c>
    </row>
    <row r="24" spans="2:5" ht="15" customHeight="1">
      <c r="B24" s="5" t="s">
        <v>295</v>
      </c>
      <c r="C24" s="4" t="s">
        <v>13</v>
      </c>
      <c r="D24" s="4" t="s">
        <v>198</v>
      </c>
      <c r="E24" s="4">
        <f>8.65*10^3</f>
        <v>8650</v>
      </c>
    </row>
    <row r="25" spans="2:5" ht="15" customHeight="1">
      <c r="B25" s="5" t="s">
        <v>296</v>
      </c>
      <c r="C25" s="4" t="s">
        <v>140</v>
      </c>
      <c r="D25" s="4" t="s">
        <v>199</v>
      </c>
      <c r="E25" s="4">
        <v>120</v>
      </c>
    </row>
    <row r="26" spans="2:5" ht="15" customHeight="1">
      <c r="B26" s="6" t="s">
        <v>297</v>
      </c>
      <c r="C26" s="4" t="s">
        <v>7</v>
      </c>
      <c r="D26" s="4" t="s">
        <v>298</v>
      </c>
      <c r="E26" s="4" t="s">
        <v>8</v>
      </c>
    </row>
    <row r="27" spans="2:5" ht="15" customHeight="1">
      <c r="B27" s="7" t="s">
        <v>299</v>
      </c>
      <c r="C27" s="4" t="s">
        <v>28</v>
      </c>
      <c r="D27" s="4" t="s">
        <v>200</v>
      </c>
      <c r="E27" s="4">
        <v>12</v>
      </c>
    </row>
    <row r="28" spans="2:5" ht="15" customHeight="1">
      <c r="B28" s="7" t="s">
        <v>300</v>
      </c>
      <c r="C28" s="4" t="s">
        <v>145</v>
      </c>
      <c r="D28" s="4" t="s">
        <v>200</v>
      </c>
      <c r="E28" s="4">
        <v>4</v>
      </c>
    </row>
    <row r="29" spans="2:5" ht="15" customHeight="1">
      <c r="B29" s="7" t="s">
        <v>301</v>
      </c>
      <c r="C29" s="4" t="s">
        <v>29</v>
      </c>
      <c r="D29" s="4" t="s">
        <v>200</v>
      </c>
      <c r="E29" s="4">
        <v>42</v>
      </c>
    </row>
    <row r="30" spans="2:5" ht="15" customHeight="1">
      <c r="B30" s="7" t="s">
        <v>302</v>
      </c>
      <c r="C30" s="4" t="s">
        <v>2</v>
      </c>
      <c r="D30" s="4" t="s">
        <v>194</v>
      </c>
      <c r="E30" s="4">
        <v>26</v>
      </c>
    </row>
    <row r="31" spans="2:5" ht="15" customHeight="1">
      <c r="B31" s="7" t="s">
        <v>303</v>
      </c>
      <c r="C31" s="4" t="s">
        <v>30</v>
      </c>
      <c r="D31" s="4" t="s">
        <v>194</v>
      </c>
      <c r="E31" s="4">
        <v>14</v>
      </c>
    </row>
    <row r="32" spans="2:5" ht="15" customHeight="1">
      <c r="B32" s="7" t="s">
        <v>304</v>
      </c>
      <c r="C32" s="4" t="s">
        <v>2</v>
      </c>
      <c r="D32" s="4" t="s">
        <v>194</v>
      </c>
      <c r="E32" s="4">
        <v>40</v>
      </c>
    </row>
    <row r="33" spans="2:5" ht="15" customHeight="1">
      <c r="B33" s="8" t="s">
        <v>305</v>
      </c>
      <c r="C33" s="4" t="s">
        <v>31</v>
      </c>
      <c r="D33" s="4" t="s">
        <v>198</v>
      </c>
      <c r="E33" s="4">
        <f>6.31*10^2</f>
        <v>631</v>
      </c>
    </row>
    <row r="34" spans="2:5" ht="15" customHeight="1">
      <c r="B34" s="8" t="s">
        <v>306</v>
      </c>
      <c r="C34" s="4"/>
      <c r="D34" s="4" t="s">
        <v>307</v>
      </c>
      <c r="E34" s="4">
        <v>0.21</v>
      </c>
    </row>
    <row r="35" spans="2:5" ht="15" customHeight="1">
      <c r="B35" s="8" t="s">
        <v>308</v>
      </c>
      <c r="C35" s="4"/>
      <c r="D35" s="4" t="s">
        <v>309</v>
      </c>
      <c r="E35" s="4">
        <v>0.21</v>
      </c>
    </row>
    <row r="36" spans="2:5" ht="15" customHeight="1">
      <c r="B36" s="7" t="s">
        <v>151</v>
      </c>
      <c r="C36" s="4" t="s">
        <v>32</v>
      </c>
      <c r="D36" s="4" t="s">
        <v>310</v>
      </c>
      <c r="E36" s="4">
        <v>0.11</v>
      </c>
    </row>
    <row r="37" spans="2:5" ht="15" customHeight="1">
      <c r="B37" s="7" t="s">
        <v>152</v>
      </c>
      <c r="C37" s="4" t="s">
        <v>153</v>
      </c>
      <c r="D37" s="4" t="s">
        <v>201</v>
      </c>
      <c r="E37" s="4">
        <v>0.08</v>
      </c>
    </row>
    <row r="38" spans="2:5" ht="15" customHeight="1">
      <c r="B38" s="7" t="s">
        <v>154</v>
      </c>
      <c r="C38" s="4" t="s">
        <v>7</v>
      </c>
      <c r="D38" s="4" t="s">
        <v>201</v>
      </c>
      <c r="E38" s="4">
        <v>0.14</v>
      </c>
    </row>
    <row r="39" spans="2:5" ht="15" customHeight="1">
      <c r="B39" s="7" t="s">
        <v>311</v>
      </c>
      <c r="C39" s="4" t="s">
        <v>34</v>
      </c>
      <c r="D39" s="4" t="s">
        <v>203</v>
      </c>
      <c r="E39" s="4" t="s">
        <v>312</v>
      </c>
    </row>
    <row r="40" spans="2:5" ht="15" customHeight="1">
      <c r="B40" s="7" t="s">
        <v>313</v>
      </c>
      <c r="C40" s="4" t="s">
        <v>158</v>
      </c>
      <c r="D40" s="4" t="s">
        <v>204</v>
      </c>
      <c r="E40" s="4">
        <v>2.63</v>
      </c>
    </row>
    <row r="41" spans="2:5" ht="15" customHeight="1">
      <c r="B41" s="7" t="s">
        <v>314</v>
      </c>
      <c r="C41" s="4" t="s">
        <v>36</v>
      </c>
      <c r="D41" s="4" t="s">
        <v>205</v>
      </c>
      <c r="E41" s="37">
        <v>408.94</v>
      </c>
    </row>
    <row r="42" spans="2:5" ht="15" customHeight="1">
      <c r="B42" s="7" t="s">
        <v>315</v>
      </c>
      <c r="C42" s="4" t="s">
        <v>2</v>
      </c>
      <c r="D42" s="4" t="s">
        <v>206</v>
      </c>
      <c r="E42" s="4">
        <v>0</v>
      </c>
    </row>
    <row r="43" spans="2:5" ht="15" customHeight="1">
      <c r="B43" s="7" t="s">
        <v>316</v>
      </c>
      <c r="C43" s="4" t="s">
        <v>2</v>
      </c>
      <c r="D43" s="4" t="s">
        <v>206</v>
      </c>
      <c r="E43" s="4" t="s">
        <v>103</v>
      </c>
    </row>
    <row r="44" spans="2:5" ht="15" customHeight="1">
      <c r="B44" s="7" t="s">
        <v>317</v>
      </c>
      <c r="C44" s="4" t="s">
        <v>30</v>
      </c>
      <c r="D44" s="4" t="s">
        <v>206</v>
      </c>
      <c r="E44" s="4" t="s">
        <v>103</v>
      </c>
    </row>
    <row r="45" spans="2:5" ht="15" customHeight="1">
      <c r="B45" s="7" t="s">
        <v>318</v>
      </c>
      <c r="C45" s="4" t="s">
        <v>37</v>
      </c>
      <c r="D45" s="4" t="s">
        <v>207</v>
      </c>
      <c r="E45" s="4">
        <v>98.6</v>
      </c>
    </row>
    <row r="46" spans="2:5" ht="15" customHeight="1">
      <c r="B46" s="7" t="s">
        <v>319</v>
      </c>
      <c r="C46" s="4" t="s">
        <v>38</v>
      </c>
      <c r="D46" s="4" t="s">
        <v>358</v>
      </c>
      <c r="E46" s="4" t="s">
        <v>39</v>
      </c>
    </row>
    <row r="47" spans="2:5" ht="15" customHeight="1">
      <c r="B47" s="7" t="s">
        <v>320</v>
      </c>
      <c r="C47" s="4" t="s">
        <v>40</v>
      </c>
      <c r="D47" s="4" t="s">
        <v>358</v>
      </c>
      <c r="E47" s="4" t="s">
        <v>39</v>
      </c>
    </row>
    <row r="48" spans="2:5" ht="15" customHeight="1">
      <c r="B48" s="7" t="s">
        <v>321</v>
      </c>
      <c r="C48" s="4" t="s">
        <v>40</v>
      </c>
      <c r="D48" s="4" t="s">
        <v>358</v>
      </c>
      <c r="E48" s="4" t="s">
        <v>39</v>
      </c>
    </row>
    <row r="49" spans="2:5" ht="15" customHeight="1">
      <c r="B49" s="7" t="s">
        <v>322</v>
      </c>
      <c r="C49" s="4" t="s">
        <v>41</v>
      </c>
      <c r="D49" s="4" t="s">
        <v>209</v>
      </c>
      <c r="E49" s="4">
        <v>4.96</v>
      </c>
    </row>
    <row r="50" spans="2:5" ht="15" customHeight="1">
      <c r="B50" s="7" t="s">
        <v>323</v>
      </c>
      <c r="C50" s="4" t="s">
        <v>42</v>
      </c>
      <c r="D50" s="4" t="s">
        <v>210</v>
      </c>
      <c r="E50" s="4">
        <v>7.18</v>
      </c>
    </row>
    <row r="51" spans="2:5" ht="15" customHeight="1">
      <c r="B51" s="7" t="s">
        <v>324</v>
      </c>
      <c r="C51" s="4" t="s">
        <v>42</v>
      </c>
      <c r="D51" s="4" t="s">
        <v>202</v>
      </c>
      <c r="E51" s="4">
        <v>68.4</v>
      </c>
    </row>
    <row r="52" spans="2:5" ht="15" customHeight="1">
      <c r="B52" s="7" t="s">
        <v>325</v>
      </c>
      <c r="C52" s="4" t="s">
        <v>43</v>
      </c>
      <c r="D52" s="4" t="s">
        <v>211</v>
      </c>
      <c r="E52" s="4" t="s">
        <v>102</v>
      </c>
    </row>
    <row r="53" spans="2:5" ht="15" customHeight="1">
      <c r="B53" s="7" t="s">
        <v>326</v>
      </c>
      <c r="C53" s="4" t="s">
        <v>44</v>
      </c>
      <c r="D53" s="4" t="s">
        <v>212</v>
      </c>
      <c r="E53" s="4">
        <v>15.8</v>
      </c>
    </row>
    <row r="54" spans="2:5" ht="15" customHeight="1">
      <c r="B54" s="7" t="s">
        <v>327</v>
      </c>
      <c r="C54" s="4"/>
      <c r="D54" s="4" t="s">
        <v>329</v>
      </c>
      <c r="E54" s="4" t="s">
        <v>328</v>
      </c>
    </row>
    <row r="55" spans="2:5" ht="15" customHeight="1">
      <c r="B55" s="7" t="s">
        <v>172</v>
      </c>
      <c r="C55" s="4" t="s">
        <v>5</v>
      </c>
      <c r="D55" s="4" t="s">
        <v>213</v>
      </c>
      <c r="E55" s="4">
        <v>2.8</v>
      </c>
    </row>
    <row r="56" spans="2:5" ht="15" customHeight="1">
      <c r="B56" s="6" t="s">
        <v>173</v>
      </c>
      <c r="C56" s="4" t="s">
        <v>5</v>
      </c>
      <c r="D56" s="4" t="s">
        <v>330</v>
      </c>
      <c r="E56" s="4" t="s">
        <v>104</v>
      </c>
    </row>
    <row r="57" spans="2:5" ht="15" customHeight="1">
      <c r="B57" s="6" t="s">
        <v>174</v>
      </c>
      <c r="C57" s="4" t="s">
        <v>45</v>
      </c>
      <c r="D57" s="4" t="s">
        <v>273</v>
      </c>
      <c r="E57" s="4" t="s">
        <v>46</v>
      </c>
    </row>
    <row r="58" spans="2:5" ht="15" customHeight="1">
      <c r="B58" s="6" t="s">
        <v>331</v>
      </c>
      <c r="C58" s="4"/>
      <c r="D58" s="4" t="s">
        <v>333</v>
      </c>
      <c r="E58" s="4" t="s">
        <v>332</v>
      </c>
    </row>
    <row r="59" spans="2:5" ht="15" customHeight="1">
      <c r="B59" s="6" t="s">
        <v>334</v>
      </c>
      <c r="C59" s="4" t="s">
        <v>125</v>
      </c>
      <c r="D59" s="4" t="s">
        <v>335</v>
      </c>
      <c r="E59" s="4" t="s">
        <v>11</v>
      </c>
    </row>
    <row r="60" spans="2:5" ht="15" customHeight="1">
      <c r="B60" s="6" t="s">
        <v>336</v>
      </c>
      <c r="C60" s="4" t="s">
        <v>47</v>
      </c>
      <c r="D60" s="4" t="s">
        <v>214</v>
      </c>
      <c r="E60" s="4">
        <v>0.3</v>
      </c>
    </row>
    <row r="61" spans="2:5" ht="15" customHeight="1">
      <c r="B61" s="6" t="s">
        <v>337</v>
      </c>
      <c r="C61" s="4" t="s">
        <v>7</v>
      </c>
      <c r="D61" s="4" t="s">
        <v>214</v>
      </c>
      <c r="E61" s="4" t="s">
        <v>338</v>
      </c>
    </row>
    <row r="62" spans="2:5" ht="15" customHeight="1">
      <c r="B62" s="6" t="s">
        <v>339</v>
      </c>
      <c r="C62" s="4" t="s">
        <v>48</v>
      </c>
      <c r="D62" s="4" t="s">
        <v>214</v>
      </c>
      <c r="E62" s="4">
        <v>1.17</v>
      </c>
    </row>
    <row r="63" spans="2:5" ht="15" customHeight="1">
      <c r="B63" s="32" t="s">
        <v>385</v>
      </c>
      <c r="C63" s="33" t="s">
        <v>382</v>
      </c>
      <c r="D63" s="33" t="s">
        <v>214</v>
      </c>
      <c r="E63" s="35" t="s">
        <v>383</v>
      </c>
    </row>
    <row r="64" spans="2:5" ht="15" customHeight="1">
      <c r="B64" s="32" t="s">
        <v>386</v>
      </c>
      <c r="C64" s="4" t="s">
        <v>30</v>
      </c>
      <c r="D64" s="4" t="s">
        <v>203</v>
      </c>
      <c r="E64" s="4">
        <v>2</v>
      </c>
    </row>
    <row r="65" spans="2:5" ht="15" customHeight="1">
      <c r="B65" s="32" t="s">
        <v>387</v>
      </c>
      <c r="C65" s="4" t="s">
        <v>49</v>
      </c>
      <c r="D65" s="4" t="s">
        <v>203</v>
      </c>
      <c r="E65" s="4" t="s">
        <v>51</v>
      </c>
    </row>
    <row r="66" spans="2:5" ht="15" customHeight="1">
      <c r="B66" s="32" t="s">
        <v>50</v>
      </c>
      <c r="C66" s="4" t="s">
        <v>49</v>
      </c>
      <c r="D66" s="4" t="s">
        <v>203</v>
      </c>
      <c r="E66" s="4" t="s">
        <v>51</v>
      </c>
    </row>
    <row r="67" spans="2:5" ht="15" customHeight="1">
      <c r="B67" s="32" t="s">
        <v>52</v>
      </c>
      <c r="C67" s="4" t="s">
        <v>49</v>
      </c>
      <c r="D67" s="4" t="s">
        <v>203</v>
      </c>
      <c r="E67" s="4" t="s">
        <v>51</v>
      </c>
    </row>
    <row r="68" spans="2:5" ht="15" customHeight="1">
      <c r="B68" s="32" t="s">
        <v>53</v>
      </c>
      <c r="C68" s="4" t="s">
        <v>49</v>
      </c>
      <c r="D68" s="4" t="s">
        <v>203</v>
      </c>
      <c r="E68" s="4" t="s">
        <v>51</v>
      </c>
    </row>
    <row r="69" spans="2:5" ht="15" customHeight="1">
      <c r="B69" s="32" t="s">
        <v>54</v>
      </c>
      <c r="C69" s="4" t="s">
        <v>49</v>
      </c>
      <c r="D69" s="4" t="s">
        <v>203</v>
      </c>
      <c r="E69" s="4" t="s">
        <v>51</v>
      </c>
    </row>
    <row r="70" spans="2:5" ht="15" customHeight="1">
      <c r="B70" s="32" t="s">
        <v>55</v>
      </c>
      <c r="C70" s="4" t="s">
        <v>49</v>
      </c>
      <c r="D70" s="4" t="s">
        <v>203</v>
      </c>
      <c r="E70" s="4" t="s">
        <v>51</v>
      </c>
    </row>
    <row r="71" spans="2:5" ht="15" customHeight="1">
      <c r="B71" s="32" t="s">
        <v>56</v>
      </c>
      <c r="C71" s="4" t="s">
        <v>49</v>
      </c>
      <c r="D71" s="4" t="s">
        <v>203</v>
      </c>
      <c r="E71" s="4" t="s">
        <v>51</v>
      </c>
    </row>
    <row r="72" spans="2:5" ht="15" customHeight="1">
      <c r="B72" s="32" t="s">
        <v>57</v>
      </c>
      <c r="C72" s="4" t="s">
        <v>49</v>
      </c>
      <c r="D72" s="4" t="s">
        <v>203</v>
      </c>
      <c r="E72" s="4" t="s">
        <v>51</v>
      </c>
    </row>
    <row r="73" spans="2:5" ht="15" customHeight="1">
      <c r="B73" s="32" t="s">
        <v>58</v>
      </c>
      <c r="C73" s="4" t="s">
        <v>49</v>
      </c>
      <c r="D73" s="4" t="s">
        <v>203</v>
      </c>
      <c r="E73" s="4" t="s">
        <v>51</v>
      </c>
    </row>
    <row r="74" spans="2:5" ht="15" customHeight="1">
      <c r="B74" s="32" t="s">
        <v>59</v>
      </c>
      <c r="C74" s="4" t="s">
        <v>49</v>
      </c>
      <c r="D74" s="4" t="s">
        <v>203</v>
      </c>
      <c r="E74" s="4" t="s">
        <v>51</v>
      </c>
    </row>
    <row r="75" spans="2:5" ht="15" customHeight="1">
      <c r="B75" s="32" t="s">
        <v>60</v>
      </c>
      <c r="C75" s="4" t="s">
        <v>49</v>
      </c>
      <c r="D75" s="4" t="s">
        <v>203</v>
      </c>
      <c r="E75" s="4" t="s">
        <v>51</v>
      </c>
    </row>
    <row r="76" spans="2:5" ht="15" customHeight="1">
      <c r="B76" s="32" t="s">
        <v>61</v>
      </c>
      <c r="C76" s="4" t="s">
        <v>49</v>
      </c>
      <c r="D76" s="4" t="s">
        <v>203</v>
      </c>
      <c r="E76" s="4" t="s">
        <v>51</v>
      </c>
    </row>
    <row r="77" spans="2:5" ht="15" customHeight="1">
      <c r="B77" s="32" t="s">
        <v>62</v>
      </c>
      <c r="C77" s="4" t="s">
        <v>49</v>
      </c>
      <c r="D77" s="4" t="s">
        <v>203</v>
      </c>
      <c r="E77" s="4" t="s">
        <v>51</v>
      </c>
    </row>
    <row r="78" spans="2:5" ht="15" customHeight="1">
      <c r="B78" s="32" t="s">
        <v>63</v>
      </c>
      <c r="C78" s="4" t="s">
        <v>49</v>
      </c>
      <c r="D78" s="4" t="s">
        <v>203</v>
      </c>
      <c r="E78" s="4" t="s">
        <v>51</v>
      </c>
    </row>
    <row r="79" spans="2:5" ht="15" customHeight="1">
      <c r="B79" s="32" t="s">
        <v>64</v>
      </c>
      <c r="C79" s="4" t="s">
        <v>49</v>
      </c>
      <c r="D79" s="4" t="s">
        <v>203</v>
      </c>
      <c r="E79" s="4" t="s">
        <v>51</v>
      </c>
    </row>
    <row r="80" spans="2:5" ht="15" customHeight="1">
      <c r="B80" s="32" t="s">
        <v>65</v>
      </c>
      <c r="C80" s="4" t="s">
        <v>49</v>
      </c>
      <c r="D80" s="4" t="s">
        <v>203</v>
      </c>
      <c r="E80" s="4" t="s">
        <v>51</v>
      </c>
    </row>
    <row r="81" spans="2:5" ht="15" customHeight="1">
      <c r="B81" s="32" t="s">
        <v>66</v>
      </c>
      <c r="C81" s="4" t="s">
        <v>49</v>
      </c>
      <c r="D81" s="4" t="s">
        <v>203</v>
      </c>
      <c r="E81" s="4" t="s">
        <v>51</v>
      </c>
    </row>
    <row r="82" spans="2:5" ht="15" customHeight="1">
      <c r="B82" s="32" t="s">
        <v>67</v>
      </c>
      <c r="C82" s="4" t="s">
        <v>49</v>
      </c>
      <c r="D82" s="4" t="s">
        <v>203</v>
      </c>
      <c r="E82" s="4" t="s">
        <v>51</v>
      </c>
    </row>
    <row r="83" spans="2:5" ht="15" customHeight="1">
      <c r="B83" s="32" t="s">
        <v>68</v>
      </c>
      <c r="C83" s="4" t="s">
        <v>49</v>
      </c>
      <c r="D83" s="4" t="s">
        <v>203</v>
      </c>
      <c r="E83" s="4" t="s">
        <v>51</v>
      </c>
    </row>
    <row r="84" spans="2:5" ht="15" customHeight="1">
      <c r="B84" s="32" t="s">
        <v>69</v>
      </c>
      <c r="C84" s="4" t="s">
        <v>49</v>
      </c>
      <c r="D84" s="4" t="s">
        <v>203</v>
      </c>
      <c r="E84" s="4" t="s">
        <v>51</v>
      </c>
    </row>
    <row r="85" spans="2:5" ht="15" customHeight="1">
      <c r="B85" s="32" t="s">
        <v>70</v>
      </c>
      <c r="C85" s="4" t="s">
        <v>49</v>
      </c>
      <c r="D85" s="4" t="s">
        <v>203</v>
      </c>
      <c r="E85" s="4" t="s">
        <v>51</v>
      </c>
    </row>
    <row r="86" spans="2:5" ht="15" customHeight="1">
      <c r="B86" s="32" t="s">
        <v>388</v>
      </c>
      <c r="C86" s="4" t="s">
        <v>71</v>
      </c>
      <c r="D86" s="4" t="s">
        <v>203</v>
      </c>
      <c r="E86" s="4" t="s">
        <v>35</v>
      </c>
    </row>
    <row r="87" spans="2:5" ht="15" customHeight="1">
      <c r="B87" s="32" t="s">
        <v>72</v>
      </c>
      <c r="C87" s="4" t="s">
        <v>71</v>
      </c>
      <c r="D87" s="4" t="s">
        <v>203</v>
      </c>
      <c r="E87" s="4" t="s">
        <v>35</v>
      </c>
    </row>
    <row r="88" spans="2:5" ht="15" customHeight="1">
      <c r="B88" s="32" t="s">
        <v>73</v>
      </c>
      <c r="C88" s="4" t="s">
        <v>71</v>
      </c>
      <c r="D88" s="4" t="s">
        <v>203</v>
      </c>
      <c r="E88" s="4" t="s">
        <v>35</v>
      </c>
    </row>
    <row r="89" spans="2:5" ht="15" customHeight="1">
      <c r="B89" s="32" t="s">
        <v>74</v>
      </c>
      <c r="C89" s="4" t="s">
        <v>71</v>
      </c>
      <c r="D89" s="4" t="s">
        <v>203</v>
      </c>
      <c r="E89" s="4" t="s">
        <v>35</v>
      </c>
    </row>
    <row r="90" spans="2:5" ht="15" customHeight="1">
      <c r="B90" s="32" t="s">
        <v>75</v>
      </c>
      <c r="C90" s="4" t="s">
        <v>71</v>
      </c>
      <c r="D90" s="4" t="s">
        <v>203</v>
      </c>
      <c r="E90" s="4" t="s">
        <v>35</v>
      </c>
    </row>
    <row r="91" spans="2:5" ht="15" customHeight="1">
      <c r="B91" s="32" t="s">
        <v>76</v>
      </c>
      <c r="C91" s="4" t="s">
        <v>71</v>
      </c>
      <c r="D91" s="4" t="s">
        <v>203</v>
      </c>
      <c r="E91" s="4" t="s">
        <v>35</v>
      </c>
    </row>
    <row r="92" spans="2:5" ht="15" customHeight="1">
      <c r="B92" s="32" t="s">
        <v>77</v>
      </c>
      <c r="C92" s="4" t="s">
        <v>71</v>
      </c>
      <c r="D92" s="4" t="s">
        <v>203</v>
      </c>
      <c r="E92" s="4" t="s">
        <v>35</v>
      </c>
    </row>
    <row r="93" spans="2:5" ht="15" customHeight="1">
      <c r="B93" s="32" t="s">
        <v>78</v>
      </c>
      <c r="C93" s="4" t="s">
        <v>71</v>
      </c>
      <c r="D93" s="4" t="s">
        <v>203</v>
      </c>
      <c r="E93" s="4" t="s">
        <v>35</v>
      </c>
    </row>
    <row r="94" spans="2:5" ht="15" customHeight="1">
      <c r="B94" s="32" t="s">
        <v>79</v>
      </c>
      <c r="C94" s="4" t="s">
        <v>71</v>
      </c>
      <c r="D94" s="4" t="s">
        <v>203</v>
      </c>
      <c r="E94" s="4" t="s">
        <v>35</v>
      </c>
    </row>
    <row r="95" spans="2:5" ht="15" customHeight="1">
      <c r="B95" s="32" t="s">
        <v>80</v>
      </c>
      <c r="C95" s="4" t="s">
        <v>71</v>
      </c>
      <c r="D95" s="4" t="s">
        <v>203</v>
      </c>
      <c r="E95" s="4" t="s">
        <v>35</v>
      </c>
    </row>
    <row r="96" spans="2:5" ht="15" customHeight="1">
      <c r="B96" s="32" t="s">
        <v>81</v>
      </c>
      <c r="C96" s="4" t="s">
        <v>71</v>
      </c>
      <c r="D96" s="4" t="s">
        <v>203</v>
      </c>
      <c r="E96" s="4" t="s">
        <v>35</v>
      </c>
    </row>
    <row r="97" spans="2:5" ht="15" customHeight="1">
      <c r="B97" s="32" t="s">
        <v>82</v>
      </c>
      <c r="C97" s="4" t="s">
        <v>71</v>
      </c>
      <c r="D97" s="4" t="s">
        <v>203</v>
      </c>
      <c r="E97" s="4" t="s">
        <v>35</v>
      </c>
    </row>
    <row r="98" spans="2:5" ht="15" customHeight="1">
      <c r="B98" s="32" t="s">
        <v>83</v>
      </c>
      <c r="C98" s="4" t="s">
        <v>71</v>
      </c>
      <c r="D98" s="4" t="s">
        <v>203</v>
      </c>
      <c r="E98" s="4" t="s">
        <v>35</v>
      </c>
    </row>
    <row r="99" spans="2:5" ht="15" customHeight="1">
      <c r="B99" s="32" t="s">
        <v>84</v>
      </c>
      <c r="C99" s="4" t="s">
        <v>71</v>
      </c>
      <c r="D99" s="4" t="s">
        <v>203</v>
      </c>
      <c r="E99" s="4" t="s">
        <v>35</v>
      </c>
    </row>
    <row r="100" spans="2:5" ht="15" customHeight="1">
      <c r="B100" s="32" t="s">
        <v>85</v>
      </c>
      <c r="C100" s="4" t="s">
        <v>71</v>
      </c>
      <c r="D100" s="4" t="s">
        <v>203</v>
      </c>
      <c r="E100" s="4" t="s">
        <v>35</v>
      </c>
    </row>
    <row r="101" spans="2:5" ht="15" customHeight="1">
      <c r="B101" s="32" t="s">
        <v>86</v>
      </c>
      <c r="C101" s="4" t="s">
        <v>71</v>
      </c>
      <c r="D101" s="4" t="s">
        <v>203</v>
      </c>
      <c r="E101" s="4" t="s">
        <v>35</v>
      </c>
    </row>
    <row r="102" spans="2:5" ht="15" customHeight="1">
      <c r="B102" s="32" t="s">
        <v>87</v>
      </c>
      <c r="C102" s="4" t="s">
        <v>71</v>
      </c>
      <c r="D102" s="4" t="s">
        <v>203</v>
      </c>
      <c r="E102" s="4" t="s">
        <v>35</v>
      </c>
    </row>
    <row r="103" spans="2:5" ht="15" customHeight="1">
      <c r="B103" s="32" t="s">
        <v>88</v>
      </c>
      <c r="C103" s="4" t="s">
        <v>71</v>
      </c>
      <c r="D103" s="4" t="s">
        <v>203</v>
      </c>
      <c r="E103" s="4" t="s">
        <v>35</v>
      </c>
    </row>
    <row r="104" spans="2:5" ht="15" customHeight="1">
      <c r="B104" s="32" t="s">
        <v>89</v>
      </c>
      <c r="C104" s="4" t="s">
        <v>71</v>
      </c>
      <c r="D104" s="4" t="s">
        <v>203</v>
      </c>
      <c r="E104" s="4" t="s">
        <v>35</v>
      </c>
    </row>
    <row r="105" spans="2:5" ht="15" customHeight="1">
      <c r="B105" s="32" t="s">
        <v>90</v>
      </c>
      <c r="C105" s="4" t="s">
        <v>71</v>
      </c>
      <c r="D105" s="4" t="s">
        <v>203</v>
      </c>
      <c r="E105" s="4" t="s">
        <v>35</v>
      </c>
    </row>
    <row r="106" spans="2:5" ht="15" customHeight="1">
      <c r="B106" s="32" t="s">
        <v>91</v>
      </c>
      <c r="C106" s="4" t="s">
        <v>71</v>
      </c>
      <c r="D106" s="4" t="s">
        <v>203</v>
      </c>
      <c r="E106" s="4" t="s">
        <v>35</v>
      </c>
    </row>
    <row r="107" spans="2:5" ht="15" customHeight="1">
      <c r="B107" s="32" t="s">
        <v>389</v>
      </c>
      <c r="C107" s="4" t="s">
        <v>125</v>
      </c>
      <c r="D107" s="4" t="s">
        <v>343</v>
      </c>
      <c r="E107" s="4" t="s">
        <v>332</v>
      </c>
    </row>
    <row r="108" spans="2:5" ht="15" customHeight="1">
      <c r="B108" s="32" t="s">
        <v>390</v>
      </c>
      <c r="C108" s="4" t="s">
        <v>122</v>
      </c>
      <c r="D108" s="4" t="s">
        <v>344</v>
      </c>
      <c r="E108" s="4">
        <v>0</v>
      </c>
    </row>
    <row r="109" spans="2:5" ht="15" customHeight="1">
      <c r="B109" s="32" t="s">
        <v>391</v>
      </c>
      <c r="C109" s="4" t="s">
        <v>179</v>
      </c>
      <c r="D109" s="4" t="s">
        <v>346</v>
      </c>
      <c r="E109" s="4" t="s">
        <v>123</v>
      </c>
    </row>
    <row r="110" spans="2:5" ht="15" customHeight="1">
      <c r="B110" s="32" t="s">
        <v>392</v>
      </c>
      <c r="C110" s="4" t="s">
        <v>5</v>
      </c>
      <c r="D110" s="4" t="s">
        <v>216</v>
      </c>
      <c r="E110" s="4" t="s">
        <v>215</v>
      </c>
    </row>
    <row r="111" spans="2:5" ht="15" customHeight="1">
      <c r="B111" s="32" t="s">
        <v>393</v>
      </c>
      <c r="C111" s="4" t="s">
        <v>92</v>
      </c>
      <c r="D111" s="4" t="s">
        <v>217</v>
      </c>
      <c r="E111" s="4">
        <v>5.8</v>
      </c>
    </row>
    <row r="112" spans="2:5" ht="15" customHeight="1">
      <c r="B112" s="32" t="s">
        <v>394</v>
      </c>
      <c r="C112" s="4" t="s">
        <v>93</v>
      </c>
      <c r="D112" s="4" t="s">
        <v>203</v>
      </c>
      <c r="E112" s="4">
        <v>69</v>
      </c>
    </row>
    <row r="113" spans="2:5" ht="15" customHeight="1">
      <c r="B113" s="32" t="s">
        <v>395</v>
      </c>
      <c r="C113" s="4" t="s">
        <v>95</v>
      </c>
      <c r="D113" s="29" t="s">
        <v>203</v>
      </c>
      <c r="E113" s="4" t="s">
        <v>94</v>
      </c>
    </row>
    <row r="114" spans="2:5" ht="15" customHeight="1">
      <c r="B114" s="32" t="s">
        <v>396</v>
      </c>
      <c r="C114" s="4" t="s">
        <v>97</v>
      </c>
      <c r="D114" s="4" t="s">
        <v>203</v>
      </c>
      <c r="E114" s="4" t="s">
        <v>96</v>
      </c>
    </row>
    <row r="115" spans="2:5" ht="15" customHeight="1">
      <c r="B115" s="32" t="s">
        <v>397</v>
      </c>
      <c r="C115" s="4" t="s">
        <v>98</v>
      </c>
      <c r="D115" s="4" t="s">
        <v>203</v>
      </c>
      <c r="E115" s="4">
        <v>71</v>
      </c>
    </row>
    <row r="116" spans="2:5" ht="15" customHeight="1">
      <c r="B116" s="32" t="s">
        <v>398</v>
      </c>
      <c r="C116" s="4" t="s">
        <v>30</v>
      </c>
      <c r="D116" s="4" t="s">
        <v>218</v>
      </c>
      <c r="E116" s="4" t="s">
        <v>354</v>
      </c>
    </row>
    <row r="117" spans="2:5" ht="15">
      <c r="B117" s="32" t="s">
        <v>182</v>
      </c>
      <c r="C117" s="4" t="s">
        <v>181</v>
      </c>
      <c r="D117" s="4" t="s">
        <v>220</v>
      </c>
      <c r="E117" s="4">
        <v>11</v>
      </c>
    </row>
    <row r="118" spans="2:5" ht="15">
      <c r="B118" s="32" t="s">
        <v>399</v>
      </c>
      <c r="C118" s="4" t="s">
        <v>183</v>
      </c>
      <c r="D118" s="4" t="s">
        <v>356</v>
      </c>
      <c r="E118" s="4" t="s">
        <v>355</v>
      </c>
    </row>
    <row r="119" spans="2:5" ht="15">
      <c r="B119" s="32" t="s">
        <v>400</v>
      </c>
      <c r="C119" s="4" t="s">
        <v>184</v>
      </c>
      <c r="D119" s="4" t="s">
        <v>357</v>
      </c>
      <c r="E119" s="4">
        <v>0.09</v>
      </c>
    </row>
    <row r="125" ht="15">
      <c r="C125" s="26"/>
    </row>
  </sheetData>
  <sheetProtection algorithmName="SHA-512" hashValue="74CaiUEFhulvGtPkzau/1p3HI7BxWolVUTXTcJJB5DG/nLWDu1CkERp1h2/lk7nufSnPasRslGccySq7RPO7nQ==" saltValue="LR6WCu95ov4tP9vNPQfiUA==" spinCount="100000" sheet="1" objects="1" scenarios="1"/>
  <mergeCells count="12">
    <mergeCell ref="B9:B10"/>
    <mergeCell ref="C9:D9"/>
    <mergeCell ref="C10:D10"/>
    <mergeCell ref="C1:D1"/>
    <mergeCell ref="B2:D2"/>
    <mergeCell ref="B3:D3"/>
    <mergeCell ref="B5:D5"/>
    <mergeCell ref="B6:D6"/>
    <mergeCell ref="B7:B8"/>
    <mergeCell ref="C7:D7"/>
    <mergeCell ref="C8:D8"/>
    <mergeCell ref="B4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23CAD-FA22-4DC7-A626-AA447089602F}">
  <dimension ref="B1:E110"/>
  <sheetViews>
    <sheetView tabSelected="1" zoomScale="90" zoomScaleNormal="90" workbookViewId="0" topLeftCell="A1">
      <selection activeCell="B1" sqref="B1"/>
    </sheetView>
  </sheetViews>
  <sheetFormatPr defaultColWidth="11.421875" defaultRowHeight="15"/>
  <cols>
    <col min="1" max="1" width="2.28125" style="0" customWidth="1"/>
    <col min="2" max="2" width="66.57421875" style="0" bestFit="1" customWidth="1"/>
    <col min="3" max="3" width="68.8515625" style="0" customWidth="1"/>
    <col min="4" max="4" width="13.00390625" style="0" bestFit="1" customWidth="1"/>
    <col min="5" max="5" width="28.7109375" style="0" customWidth="1"/>
  </cols>
  <sheetData>
    <row r="1" spans="2:5" s="9" customFormat="1" ht="132" customHeight="1" thickBot="1">
      <c r="B1" s="10"/>
      <c r="C1" s="38" t="s">
        <v>108</v>
      </c>
      <c r="D1" s="38"/>
      <c r="E1" s="19"/>
    </row>
    <row r="2" spans="2:5" s="11" customFormat="1" ht="22.5" customHeight="1" thickBot="1">
      <c r="B2" s="43" t="s">
        <v>109</v>
      </c>
      <c r="C2" s="44"/>
      <c r="D2" s="44"/>
      <c r="E2" s="23" t="s">
        <v>105</v>
      </c>
    </row>
    <row r="3" spans="2:5" s="12" customFormat="1" ht="22.5" customHeight="1" thickBot="1">
      <c r="B3" s="43" t="s">
        <v>110</v>
      </c>
      <c r="C3" s="44"/>
      <c r="D3" s="44"/>
      <c r="E3" s="17" t="s">
        <v>111</v>
      </c>
    </row>
    <row r="4" spans="2:5" s="12" customFormat="1" ht="22.5" customHeight="1" thickBot="1">
      <c r="B4" s="43" t="s">
        <v>359</v>
      </c>
      <c r="C4" s="44"/>
      <c r="D4" s="44"/>
      <c r="E4" s="17" t="s">
        <v>360</v>
      </c>
    </row>
    <row r="5" spans="2:5" s="9" customFormat="1" ht="22.5" customHeight="1" thickBot="1">
      <c r="B5" s="43" t="s">
        <v>112</v>
      </c>
      <c r="C5" s="44"/>
      <c r="D5" s="44"/>
      <c r="E5" s="18">
        <v>213465</v>
      </c>
    </row>
    <row r="6" spans="2:5" s="9" customFormat="1" ht="22.5" customHeight="1" thickBot="1">
      <c r="B6" s="43" t="s">
        <v>113</v>
      </c>
      <c r="C6" s="44"/>
      <c r="D6" s="44"/>
      <c r="E6" s="18" t="s">
        <v>222</v>
      </c>
    </row>
    <row r="7" spans="2:5" s="9" customFormat="1" ht="15.75" customHeight="1" thickBot="1">
      <c r="B7" s="43" t="s">
        <v>368</v>
      </c>
      <c r="C7" s="48" t="s">
        <v>364</v>
      </c>
      <c r="D7" s="49"/>
      <c r="E7" s="18" t="s">
        <v>373</v>
      </c>
    </row>
    <row r="8" spans="2:5" s="9" customFormat="1" ht="15.75" customHeight="1" thickBot="1">
      <c r="B8" s="47"/>
      <c r="C8" s="41" t="s">
        <v>365</v>
      </c>
      <c r="D8" s="42"/>
      <c r="E8" s="18" t="s">
        <v>374</v>
      </c>
    </row>
    <row r="9" spans="2:5" s="9" customFormat="1" ht="15.75" customHeight="1" thickBot="1">
      <c r="B9" s="39" t="s">
        <v>114</v>
      </c>
      <c r="C9" s="41" t="s">
        <v>115</v>
      </c>
      <c r="D9" s="42"/>
      <c r="E9" s="21" t="s">
        <v>416</v>
      </c>
    </row>
    <row r="10" spans="2:5" s="9" customFormat="1" ht="15.75" customHeight="1" thickBot="1">
      <c r="B10" s="40"/>
      <c r="C10" s="41" t="s">
        <v>116</v>
      </c>
      <c r="D10" s="42"/>
      <c r="E10" s="22" t="s">
        <v>192</v>
      </c>
    </row>
    <row r="11" spans="2:5" s="9" customFormat="1" ht="45.75" thickBot="1">
      <c r="B11" s="15" t="s">
        <v>100</v>
      </c>
      <c r="C11" s="16" t="s">
        <v>0</v>
      </c>
      <c r="D11" s="16" t="s">
        <v>101</v>
      </c>
      <c r="E11" s="20" t="s">
        <v>260</v>
      </c>
    </row>
    <row r="12" spans="2:5" ht="15" customHeight="1">
      <c r="B12" s="13" t="s">
        <v>1</v>
      </c>
      <c r="C12" s="14" t="s">
        <v>2</v>
      </c>
      <c r="D12" s="14" t="s">
        <v>194</v>
      </c>
      <c r="E12" s="30">
        <v>19</v>
      </c>
    </row>
    <row r="13" spans="2:5" ht="15" customHeight="1">
      <c r="B13" s="1" t="s">
        <v>4</v>
      </c>
      <c r="C13" s="2" t="s">
        <v>2</v>
      </c>
      <c r="D13" s="2" t="s">
        <v>194</v>
      </c>
      <c r="E13" s="30">
        <v>24</v>
      </c>
    </row>
    <row r="14" spans="2:5" ht="15" customHeight="1">
      <c r="B14" s="1" t="s">
        <v>119</v>
      </c>
      <c r="C14" s="2" t="s">
        <v>120</v>
      </c>
      <c r="D14" s="2" t="s">
        <v>195</v>
      </c>
      <c r="E14" s="30">
        <v>0.07</v>
      </c>
    </row>
    <row r="15" spans="2:5" ht="15" customHeight="1">
      <c r="B15" s="3" t="s">
        <v>223</v>
      </c>
      <c r="C15" s="2" t="s">
        <v>133</v>
      </c>
      <c r="D15" s="2" t="s">
        <v>196</v>
      </c>
      <c r="E15" s="30">
        <v>14.9</v>
      </c>
    </row>
    <row r="16" spans="2:5" ht="15" customHeight="1">
      <c r="B16" s="3" t="s">
        <v>224</v>
      </c>
      <c r="C16" s="2" t="s">
        <v>10</v>
      </c>
      <c r="D16" s="2" t="s">
        <v>197</v>
      </c>
      <c r="E16" s="30">
        <v>89.6</v>
      </c>
    </row>
    <row r="17" spans="2:5" ht="15" customHeight="1">
      <c r="B17" s="5" t="s">
        <v>225</v>
      </c>
      <c r="C17" s="4" t="s">
        <v>12</v>
      </c>
      <c r="D17" s="4" t="s">
        <v>198</v>
      </c>
      <c r="E17" s="30">
        <f>2.59*10^1</f>
        <v>25.9</v>
      </c>
    </row>
    <row r="18" spans="2:5" ht="15" customHeight="1">
      <c r="B18" s="5" t="s">
        <v>226</v>
      </c>
      <c r="C18" s="4" t="s">
        <v>13</v>
      </c>
      <c r="D18" s="4" t="s">
        <v>198</v>
      </c>
      <c r="E18" s="30">
        <f>7.33*10^3</f>
        <v>7330</v>
      </c>
    </row>
    <row r="19" spans="2:5" ht="15" customHeight="1">
      <c r="B19" s="5" t="s">
        <v>227</v>
      </c>
      <c r="C19" s="4" t="s">
        <v>140</v>
      </c>
      <c r="D19" s="4" t="s">
        <v>199</v>
      </c>
      <c r="E19" s="4">
        <v>16</v>
      </c>
    </row>
    <row r="20" spans="2:5" ht="15" customHeight="1">
      <c r="B20" s="5" t="s">
        <v>228</v>
      </c>
      <c r="C20" s="4" t="s">
        <v>14</v>
      </c>
      <c r="D20" s="4" t="s">
        <v>203</v>
      </c>
      <c r="E20" s="31" t="s">
        <v>40</v>
      </c>
    </row>
    <row r="21" spans="2:5" ht="15" customHeight="1">
      <c r="B21" s="6" t="s">
        <v>15</v>
      </c>
      <c r="C21" s="4" t="s">
        <v>14</v>
      </c>
      <c r="D21" s="4" t="s">
        <v>203</v>
      </c>
      <c r="E21" s="30" t="s">
        <v>16</v>
      </c>
    </row>
    <row r="22" spans="2:5" ht="15" customHeight="1">
      <c r="B22" s="6" t="s">
        <v>17</v>
      </c>
      <c r="C22" s="4" t="s">
        <v>14</v>
      </c>
      <c r="D22" s="4" t="s">
        <v>203</v>
      </c>
      <c r="E22" s="30" t="s">
        <v>16</v>
      </c>
    </row>
    <row r="23" spans="2:5" ht="15" customHeight="1">
      <c r="B23" s="6" t="s">
        <v>18</v>
      </c>
      <c r="C23" s="4" t="s">
        <v>14</v>
      </c>
      <c r="D23" s="4" t="s">
        <v>203</v>
      </c>
      <c r="E23" s="30" t="s">
        <v>16</v>
      </c>
    </row>
    <row r="24" spans="2:5" ht="15" customHeight="1">
      <c r="B24" s="6" t="s">
        <v>19</v>
      </c>
      <c r="C24" s="4" t="s">
        <v>14</v>
      </c>
      <c r="D24" s="4" t="s">
        <v>203</v>
      </c>
      <c r="E24" s="30" t="s">
        <v>16</v>
      </c>
    </row>
    <row r="25" spans="2:5" ht="15" customHeight="1">
      <c r="B25" s="6" t="s">
        <v>20</v>
      </c>
      <c r="C25" s="4" t="s">
        <v>14</v>
      </c>
      <c r="D25" s="4" t="s">
        <v>203</v>
      </c>
      <c r="E25" s="30" t="s">
        <v>16</v>
      </c>
    </row>
    <row r="26" spans="2:5" ht="15" customHeight="1">
      <c r="B26" s="6" t="s">
        <v>21</v>
      </c>
      <c r="C26" s="4" t="s">
        <v>14</v>
      </c>
      <c r="D26" s="4" t="s">
        <v>203</v>
      </c>
      <c r="E26" s="30" t="s">
        <v>16</v>
      </c>
    </row>
    <row r="27" spans="2:5" ht="15" customHeight="1">
      <c r="B27" s="6" t="s">
        <v>22</v>
      </c>
      <c r="C27" s="4" t="s">
        <v>14</v>
      </c>
      <c r="D27" s="4" t="s">
        <v>203</v>
      </c>
      <c r="E27" s="30" t="s">
        <v>16</v>
      </c>
    </row>
    <row r="28" spans="2:5" ht="15" customHeight="1">
      <c r="B28" s="6" t="s">
        <v>23</v>
      </c>
      <c r="C28" s="4" t="s">
        <v>14</v>
      </c>
      <c r="D28" s="4" t="s">
        <v>203</v>
      </c>
      <c r="E28" s="30" t="s">
        <v>24</v>
      </c>
    </row>
    <row r="29" spans="2:5" ht="15" customHeight="1">
      <c r="B29" s="6" t="s">
        <v>25</v>
      </c>
      <c r="C29" s="4" t="s">
        <v>14</v>
      </c>
      <c r="D29" s="4" t="s">
        <v>203</v>
      </c>
      <c r="E29" s="30" t="s">
        <v>16</v>
      </c>
    </row>
    <row r="30" spans="2:5" ht="15" customHeight="1">
      <c r="B30" s="6" t="s">
        <v>26</v>
      </c>
      <c r="C30" s="4" t="s">
        <v>14</v>
      </c>
      <c r="D30" s="4" t="s">
        <v>203</v>
      </c>
      <c r="E30" s="30" t="s">
        <v>24</v>
      </c>
    </row>
    <row r="31" spans="2:5" ht="15" customHeight="1">
      <c r="B31" s="6" t="s">
        <v>27</v>
      </c>
      <c r="C31" s="4" t="s">
        <v>14</v>
      </c>
      <c r="D31" s="4" t="s">
        <v>203</v>
      </c>
      <c r="E31" s="30" t="s">
        <v>16</v>
      </c>
    </row>
    <row r="32" spans="2:5" ht="15" customHeight="1">
      <c r="B32" s="7" t="s">
        <v>229</v>
      </c>
      <c r="C32" s="4" t="s">
        <v>28</v>
      </c>
      <c r="D32" s="4" t="s">
        <v>200</v>
      </c>
      <c r="E32" s="30">
        <v>11</v>
      </c>
    </row>
    <row r="33" spans="2:5" ht="15" customHeight="1">
      <c r="B33" s="7" t="s">
        <v>230</v>
      </c>
      <c r="C33" s="4" t="s">
        <v>145</v>
      </c>
      <c r="D33" s="4" t="s">
        <v>200</v>
      </c>
      <c r="E33" s="30">
        <v>3</v>
      </c>
    </row>
    <row r="34" spans="2:5" ht="15" customHeight="1">
      <c r="B34" s="7" t="s">
        <v>231</v>
      </c>
      <c r="C34" s="4" t="s">
        <v>2</v>
      </c>
      <c r="D34" s="4" t="s">
        <v>194</v>
      </c>
      <c r="E34" s="30">
        <v>50</v>
      </c>
    </row>
    <row r="35" spans="2:5" ht="15" customHeight="1">
      <c r="B35" s="7" t="s">
        <v>232</v>
      </c>
      <c r="C35" s="4" t="s">
        <v>30</v>
      </c>
      <c r="D35" s="4" t="s">
        <v>194</v>
      </c>
      <c r="E35" s="30">
        <v>35</v>
      </c>
    </row>
    <row r="36" spans="2:5" ht="15" customHeight="1">
      <c r="B36" s="7" t="s">
        <v>233</v>
      </c>
      <c r="C36" s="4" t="s">
        <v>2</v>
      </c>
      <c r="D36" s="4" t="s">
        <v>194</v>
      </c>
      <c r="E36" s="30">
        <v>85</v>
      </c>
    </row>
    <row r="37" spans="2:5" ht="15" customHeight="1">
      <c r="B37" s="8" t="s">
        <v>234</v>
      </c>
      <c r="C37" s="4" t="s">
        <v>31</v>
      </c>
      <c r="D37" s="4" t="s">
        <v>198</v>
      </c>
      <c r="E37" s="30">
        <f>1.81*10^1</f>
        <v>18.1</v>
      </c>
    </row>
    <row r="38" spans="2:5" ht="15" customHeight="1">
      <c r="B38" s="7" t="s">
        <v>235</v>
      </c>
      <c r="C38" s="4" t="s">
        <v>153</v>
      </c>
      <c r="D38" s="4" t="s">
        <v>201</v>
      </c>
      <c r="E38" s="30">
        <v>0.05</v>
      </c>
    </row>
    <row r="39" spans="2:5" ht="15" customHeight="1">
      <c r="B39" s="7" t="s">
        <v>236</v>
      </c>
      <c r="C39" s="4" t="s">
        <v>7</v>
      </c>
      <c r="D39" s="4" t="s">
        <v>201</v>
      </c>
      <c r="E39" s="30">
        <v>0.14</v>
      </c>
    </row>
    <row r="40" spans="2:5" ht="15" customHeight="1">
      <c r="B40" s="7" t="s">
        <v>237</v>
      </c>
      <c r="C40" s="4" t="s">
        <v>158</v>
      </c>
      <c r="D40" s="4" t="s">
        <v>204</v>
      </c>
      <c r="E40" s="30">
        <v>4.72</v>
      </c>
    </row>
    <row r="41" spans="2:5" ht="15" customHeight="1">
      <c r="B41" s="7" t="s">
        <v>238</v>
      </c>
      <c r="C41" s="4" t="s">
        <v>36</v>
      </c>
      <c r="D41" s="4" t="s">
        <v>205</v>
      </c>
      <c r="E41" s="36">
        <v>550</v>
      </c>
    </row>
    <row r="42" spans="2:5" ht="15" customHeight="1">
      <c r="B42" s="7" t="s">
        <v>239</v>
      </c>
      <c r="C42" s="4" t="s">
        <v>2</v>
      </c>
      <c r="D42" s="4" t="s">
        <v>206</v>
      </c>
      <c r="E42" s="30">
        <v>0</v>
      </c>
    </row>
    <row r="43" spans="2:5" ht="15" customHeight="1">
      <c r="B43" s="7" t="s">
        <v>240</v>
      </c>
      <c r="C43" s="4" t="s">
        <v>2</v>
      </c>
      <c r="D43" s="4" t="s">
        <v>206</v>
      </c>
      <c r="E43" s="30" t="s">
        <v>103</v>
      </c>
    </row>
    <row r="44" spans="2:5" ht="15" customHeight="1">
      <c r="B44" s="7" t="s">
        <v>241</v>
      </c>
      <c r="C44" s="4" t="s">
        <v>30</v>
      </c>
      <c r="D44" s="4" t="s">
        <v>206</v>
      </c>
      <c r="E44" s="30" t="s">
        <v>103</v>
      </c>
    </row>
    <row r="45" spans="2:5" ht="15" customHeight="1">
      <c r="B45" s="7" t="s">
        <v>242</v>
      </c>
      <c r="C45" s="4" t="s">
        <v>37</v>
      </c>
      <c r="D45" s="4" t="s">
        <v>207</v>
      </c>
      <c r="E45" s="30" t="s">
        <v>243</v>
      </c>
    </row>
    <row r="46" spans="2:5" ht="15" customHeight="1">
      <c r="B46" s="7" t="s">
        <v>244</v>
      </c>
      <c r="C46" s="4" t="s">
        <v>38</v>
      </c>
      <c r="D46" s="27" t="s">
        <v>40</v>
      </c>
      <c r="E46" s="30" t="s">
        <v>208</v>
      </c>
    </row>
    <row r="47" spans="2:5" ht="15" customHeight="1">
      <c r="B47" s="7" t="s">
        <v>245</v>
      </c>
      <c r="C47" s="4" t="s">
        <v>40</v>
      </c>
      <c r="D47" s="27" t="s">
        <v>40</v>
      </c>
      <c r="E47" s="4" t="s">
        <v>208</v>
      </c>
    </row>
    <row r="48" spans="2:5" ht="15" customHeight="1">
      <c r="B48" s="7" t="s">
        <v>246</v>
      </c>
      <c r="C48" s="4" t="s">
        <v>40</v>
      </c>
      <c r="D48" s="27" t="s">
        <v>40</v>
      </c>
      <c r="E48" s="4" t="s">
        <v>208</v>
      </c>
    </row>
    <row r="49" spans="2:5" ht="15" customHeight="1">
      <c r="B49" s="7" t="s">
        <v>247</v>
      </c>
      <c r="C49" s="4" t="s">
        <v>41</v>
      </c>
      <c r="D49" s="4" t="s">
        <v>209</v>
      </c>
      <c r="E49" s="30" t="s">
        <v>248</v>
      </c>
    </row>
    <row r="50" spans="2:5" ht="15" customHeight="1">
      <c r="B50" s="7" t="s">
        <v>249</v>
      </c>
      <c r="C50" s="4" t="s">
        <v>42</v>
      </c>
      <c r="D50" s="4" t="s">
        <v>210</v>
      </c>
      <c r="E50" s="30" t="s">
        <v>250</v>
      </c>
    </row>
    <row r="51" spans="2:5" ht="15" customHeight="1">
      <c r="B51" s="7" t="s">
        <v>251</v>
      </c>
      <c r="C51" s="4" t="s">
        <v>42</v>
      </c>
      <c r="D51" s="4" t="s">
        <v>202</v>
      </c>
      <c r="E51" s="30" t="s">
        <v>252</v>
      </c>
    </row>
    <row r="52" spans="2:5" ht="15" customHeight="1">
      <c r="B52" s="7" t="s">
        <v>253</v>
      </c>
      <c r="C52" s="4" t="s">
        <v>43</v>
      </c>
      <c r="D52" s="4" t="s">
        <v>211</v>
      </c>
      <c r="E52" s="30">
        <v>0.2</v>
      </c>
    </row>
    <row r="53" spans="2:5" ht="15" customHeight="1">
      <c r="B53" s="7" t="s">
        <v>254</v>
      </c>
      <c r="C53" s="4" t="s">
        <v>44</v>
      </c>
      <c r="D53" s="4" t="s">
        <v>212</v>
      </c>
      <c r="E53" s="30" t="s">
        <v>255</v>
      </c>
    </row>
    <row r="54" spans="2:5" ht="15" customHeight="1">
      <c r="B54" s="6" t="s">
        <v>256</v>
      </c>
      <c r="C54" s="4" t="s">
        <v>5</v>
      </c>
      <c r="D54" s="4" t="s">
        <v>213</v>
      </c>
      <c r="E54" s="30">
        <v>7.6</v>
      </c>
    </row>
    <row r="55" spans="2:5" ht="15" customHeight="1">
      <c r="B55" s="6" t="s">
        <v>257</v>
      </c>
      <c r="C55" s="4" t="s">
        <v>47</v>
      </c>
      <c r="D55" s="4" t="s">
        <v>214</v>
      </c>
      <c r="E55" s="30">
        <v>0.4</v>
      </c>
    </row>
    <row r="56" spans="2:5" ht="15" customHeight="1">
      <c r="B56" s="6" t="s">
        <v>258</v>
      </c>
      <c r="C56" s="4" t="s">
        <v>7</v>
      </c>
      <c r="D56" s="4" t="s">
        <v>214</v>
      </c>
      <c r="E56" s="30">
        <v>0.02</v>
      </c>
    </row>
    <row r="57" spans="2:5" ht="15" customHeight="1">
      <c r="B57" s="6" t="s">
        <v>259</v>
      </c>
      <c r="C57" s="4" t="s">
        <v>48</v>
      </c>
      <c r="D57" s="4" t="s">
        <v>214</v>
      </c>
      <c r="E57" s="30">
        <v>0.61</v>
      </c>
    </row>
    <row r="58" spans="2:5" ht="15" customHeight="1">
      <c r="B58" s="32" t="s">
        <v>401</v>
      </c>
      <c r="C58" s="33" t="s">
        <v>382</v>
      </c>
      <c r="D58" s="33" t="s">
        <v>214</v>
      </c>
      <c r="E58" s="34" t="s">
        <v>402</v>
      </c>
    </row>
    <row r="59" spans="2:5" ht="15" customHeight="1">
      <c r="B59" s="32" t="s">
        <v>403</v>
      </c>
      <c r="C59" s="4" t="s">
        <v>30</v>
      </c>
      <c r="D59" s="4" t="s">
        <v>203</v>
      </c>
      <c r="E59" s="30">
        <v>1.3</v>
      </c>
    </row>
    <row r="60" spans="2:5" ht="15" customHeight="1">
      <c r="B60" s="32" t="s">
        <v>404</v>
      </c>
      <c r="C60" s="4" t="s">
        <v>49</v>
      </c>
      <c r="D60" s="4" t="s">
        <v>203</v>
      </c>
      <c r="E60" s="4" t="s">
        <v>51</v>
      </c>
    </row>
    <row r="61" spans="2:5" ht="15" customHeight="1">
      <c r="B61" s="32" t="s">
        <v>50</v>
      </c>
      <c r="C61" s="4" t="s">
        <v>49</v>
      </c>
      <c r="D61" s="4" t="s">
        <v>203</v>
      </c>
      <c r="E61" s="4" t="s">
        <v>51</v>
      </c>
    </row>
    <row r="62" spans="2:5" ht="15" customHeight="1">
      <c r="B62" s="32" t="s">
        <v>52</v>
      </c>
      <c r="C62" s="4" t="s">
        <v>49</v>
      </c>
      <c r="D62" s="4" t="s">
        <v>203</v>
      </c>
      <c r="E62" s="4" t="s">
        <v>51</v>
      </c>
    </row>
    <row r="63" spans="2:5" ht="15" customHeight="1">
      <c r="B63" s="32" t="s">
        <v>53</v>
      </c>
      <c r="C63" s="4" t="s">
        <v>49</v>
      </c>
      <c r="D63" s="4" t="s">
        <v>203</v>
      </c>
      <c r="E63" s="4" t="s">
        <v>51</v>
      </c>
    </row>
    <row r="64" spans="2:5" ht="15" customHeight="1">
      <c r="B64" s="32" t="s">
        <v>54</v>
      </c>
      <c r="C64" s="4" t="s">
        <v>49</v>
      </c>
      <c r="D64" s="4" t="s">
        <v>203</v>
      </c>
      <c r="E64" s="4" t="s">
        <v>51</v>
      </c>
    </row>
    <row r="65" spans="2:5" ht="15" customHeight="1">
      <c r="B65" s="32" t="s">
        <v>55</v>
      </c>
      <c r="C65" s="4" t="s">
        <v>49</v>
      </c>
      <c r="D65" s="4" t="s">
        <v>203</v>
      </c>
      <c r="E65" s="4" t="s">
        <v>51</v>
      </c>
    </row>
    <row r="66" spans="2:5" ht="15" customHeight="1">
      <c r="B66" s="32" t="s">
        <v>56</v>
      </c>
      <c r="C66" s="4" t="s">
        <v>49</v>
      </c>
      <c r="D66" s="4" t="s">
        <v>203</v>
      </c>
      <c r="E66" s="4" t="s">
        <v>51</v>
      </c>
    </row>
    <row r="67" spans="2:5" ht="15" customHeight="1">
      <c r="B67" s="32" t="s">
        <v>57</v>
      </c>
      <c r="C67" s="4" t="s">
        <v>49</v>
      </c>
      <c r="D67" s="4" t="s">
        <v>203</v>
      </c>
      <c r="E67" s="4" t="s">
        <v>51</v>
      </c>
    </row>
    <row r="68" spans="2:5" ht="15" customHeight="1">
      <c r="B68" s="32" t="s">
        <v>58</v>
      </c>
      <c r="C68" s="4" t="s">
        <v>49</v>
      </c>
      <c r="D68" s="4" t="s">
        <v>203</v>
      </c>
      <c r="E68" s="4" t="s">
        <v>51</v>
      </c>
    </row>
    <row r="69" spans="2:5" ht="15" customHeight="1">
      <c r="B69" s="32" t="s">
        <v>59</v>
      </c>
      <c r="C69" s="4" t="s">
        <v>49</v>
      </c>
      <c r="D69" s="4" t="s">
        <v>203</v>
      </c>
      <c r="E69" s="4" t="s">
        <v>51</v>
      </c>
    </row>
    <row r="70" spans="2:5" ht="15" customHeight="1">
      <c r="B70" s="32" t="s">
        <v>60</v>
      </c>
      <c r="C70" s="4" t="s">
        <v>49</v>
      </c>
      <c r="D70" s="4" t="s">
        <v>203</v>
      </c>
      <c r="E70" s="4" t="s">
        <v>51</v>
      </c>
    </row>
    <row r="71" spans="2:5" ht="15" customHeight="1">
      <c r="B71" s="32" t="s">
        <v>61</v>
      </c>
      <c r="C71" s="4" t="s">
        <v>49</v>
      </c>
      <c r="D71" s="4" t="s">
        <v>203</v>
      </c>
      <c r="E71" s="4" t="s">
        <v>51</v>
      </c>
    </row>
    <row r="72" spans="2:5" ht="15" customHeight="1">
      <c r="B72" s="32" t="s">
        <v>62</v>
      </c>
      <c r="C72" s="4" t="s">
        <v>49</v>
      </c>
      <c r="D72" s="4" t="s">
        <v>203</v>
      </c>
      <c r="E72" s="4" t="s">
        <v>51</v>
      </c>
    </row>
    <row r="73" spans="2:5" ht="15" customHeight="1">
      <c r="B73" s="32" t="s">
        <v>63</v>
      </c>
      <c r="C73" s="4" t="s">
        <v>49</v>
      </c>
      <c r="D73" s="4" t="s">
        <v>203</v>
      </c>
      <c r="E73" s="4" t="s">
        <v>51</v>
      </c>
    </row>
    <row r="74" spans="2:5" ht="15" customHeight="1">
      <c r="B74" s="32" t="s">
        <v>64</v>
      </c>
      <c r="C74" s="4" t="s">
        <v>49</v>
      </c>
      <c r="D74" s="4" t="s">
        <v>203</v>
      </c>
      <c r="E74" s="4" t="s">
        <v>51</v>
      </c>
    </row>
    <row r="75" spans="2:5" ht="15" customHeight="1">
      <c r="B75" s="32" t="s">
        <v>65</v>
      </c>
      <c r="C75" s="4" t="s">
        <v>49</v>
      </c>
      <c r="D75" s="4" t="s">
        <v>203</v>
      </c>
      <c r="E75" s="4" t="s">
        <v>51</v>
      </c>
    </row>
    <row r="76" spans="2:5" ht="15" customHeight="1">
      <c r="B76" s="32" t="s">
        <v>66</v>
      </c>
      <c r="C76" s="4" t="s">
        <v>49</v>
      </c>
      <c r="D76" s="4" t="s">
        <v>203</v>
      </c>
      <c r="E76" s="4" t="s">
        <v>51</v>
      </c>
    </row>
    <row r="77" spans="2:5" ht="15" customHeight="1">
      <c r="B77" s="32" t="s">
        <v>67</v>
      </c>
      <c r="C77" s="4" t="s">
        <v>49</v>
      </c>
      <c r="D77" s="4" t="s">
        <v>203</v>
      </c>
      <c r="E77" s="4" t="s">
        <v>51</v>
      </c>
    </row>
    <row r="78" spans="2:5" ht="15" customHeight="1">
      <c r="B78" s="32" t="s">
        <v>68</v>
      </c>
      <c r="C78" s="4" t="s">
        <v>49</v>
      </c>
      <c r="D78" s="4" t="s">
        <v>203</v>
      </c>
      <c r="E78" s="4" t="s">
        <v>51</v>
      </c>
    </row>
    <row r="79" spans="2:5" ht="15" customHeight="1">
      <c r="B79" s="32" t="s">
        <v>69</v>
      </c>
      <c r="C79" s="4" t="s">
        <v>49</v>
      </c>
      <c r="D79" s="4" t="s">
        <v>203</v>
      </c>
      <c r="E79" s="4" t="s">
        <v>51</v>
      </c>
    </row>
    <row r="80" spans="2:5" ht="15" customHeight="1">
      <c r="B80" s="32" t="s">
        <v>70</v>
      </c>
      <c r="C80" s="4" t="s">
        <v>49</v>
      </c>
      <c r="D80" s="4" t="s">
        <v>203</v>
      </c>
      <c r="E80" s="4" t="s">
        <v>51</v>
      </c>
    </row>
    <row r="81" spans="2:5" ht="15" customHeight="1">
      <c r="B81" s="32" t="s">
        <v>405</v>
      </c>
      <c r="C81" s="4" t="s">
        <v>71</v>
      </c>
      <c r="D81" s="4" t="s">
        <v>203</v>
      </c>
      <c r="E81" s="4" t="s">
        <v>35</v>
      </c>
    </row>
    <row r="82" spans="2:5" ht="15" customHeight="1">
      <c r="B82" s="32" t="s">
        <v>72</v>
      </c>
      <c r="C82" s="4" t="s">
        <v>71</v>
      </c>
      <c r="D82" s="4" t="s">
        <v>203</v>
      </c>
      <c r="E82" s="4" t="s">
        <v>35</v>
      </c>
    </row>
    <row r="83" spans="2:5" ht="15" customHeight="1">
      <c r="B83" s="32" t="s">
        <v>73</v>
      </c>
      <c r="C83" s="4" t="s">
        <v>71</v>
      </c>
      <c r="D83" s="4" t="s">
        <v>203</v>
      </c>
      <c r="E83" s="4" t="s">
        <v>35</v>
      </c>
    </row>
    <row r="84" spans="2:5" ht="15" customHeight="1">
      <c r="B84" s="32" t="s">
        <v>74</v>
      </c>
      <c r="C84" s="4" t="s">
        <v>71</v>
      </c>
      <c r="D84" s="4" t="s">
        <v>203</v>
      </c>
      <c r="E84" s="4" t="s">
        <v>35</v>
      </c>
    </row>
    <row r="85" spans="2:5" ht="15" customHeight="1">
      <c r="B85" s="32" t="s">
        <v>75</v>
      </c>
      <c r="C85" s="4" t="s">
        <v>71</v>
      </c>
      <c r="D85" s="4" t="s">
        <v>203</v>
      </c>
      <c r="E85" s="4" t="s">
        <v>35</v>
      </c>
    </row>
    <row r="86" spans="2:5" ht="15" customHeight="1">
      <c r="B86" s="32" t="s">
        <v>76</v>
      </c>
      <c r="C86" s="4" t="s">
        <v>71</v>
      </c>
      <c r="D86" s="4" t="s">
        <v>203</v>
      </c>
      <c r="E86" s="4" t="s">
        <v>35</v>
      </c>
    </row>
    <row r="87" spans="2:5" ht="15" customHeight="1">
      <c r="B87" s="32" t="s">
        <v>77</v>
      </c>
      <c r="C87" s="4" t="s">
        <v>71</v>
      </c>
      <c r="D87" s="4" t="s">
        <v>203</v>
      </c>
      <c r="E87" s="4" t="s">
        <v>35</v>
      </c>
    </row>
    <row r="88" spans="2:5" ht="15" customHeight="1">
      <c r="B88" s="32" t="s">
        <v>78</v>
      </c>
      <c r="C88" s="4" t="s">
        <v>71</v>
      </c>
      <c r="D88" s="4" t="s">
        <v>203</v>
      </c>
      <c r="E88" s="4" t="s">
        <v>35</v>
      </c>
    </row>
    <row r="89" spans="2:5" ht="15" customHeight="1">
      <c r="B89" s="32" t="s">
        <v>79</v>
      </c>
      <c r="C89" s="4" t="s">
        <v>71</v>
      </c>
      <c r="D89" s="4" t="s">
        <v>203</v>
      </c>
      <c r="E89" s="4" t="s">
        <v>35</v>
      </c>
    </row>
    <row r="90" spans="2:5" ht="15" customHeight="1">
      <c r="B90" s="32" t="s">
        <v>80</v>
      </c>
      <c r="C90" s="4" t="s">
        <v>71</v>
      </c>
      <c r="D90" s="4" t="s">
        <v>203</v>
      </c>
      <c r="E90" s="4" t="s">
        <v>35</v>
      </c>
    </row>
    <row r="91" spans="2:5" ht="15" customHeight="1">
      <c r="B91" s="32" t="s">
        <v>81</v>
      </c>
      <c r="C91" s="4" t="s">
        <v>71</v>
      </c>
      <c r="D91" s="4" t="s">
        <v>203</v>
      </c>
      <c r="E91" s="4" t="s">
        <v>35</v>
      </c>
    </row>
    <row r="92" spans="2:5" ht="15" customHeight="1">
      <c r="B92" s="32" t="s">
        <v>82</v>
      </c>
      <c r="C92" s="4" t="s">
        <v>71</v>
      </c>
      <c r="D92" s="4" t="s">
        <v>203</v>
      </c>
      <c r="E92" s="4" t="s">
        <v>35</v>
      </c>
    </row>
    <row r="93" spans="2:5" ht="15" customHeight="1">
      <c r="B93" s="32" t="s">
        <v>83</v>
      </c>
      <c r="C93" s="4" t="s">
        <v>71</v>
      </c>
      <c r="D93" s="4" t="s">
        <v>203</v>
      </c>
      <c r="E93" s="4" t="s">
        <v>35</v>
      </c>
    </row>
    <row r="94" spans="2:5" ht="15" customHeight="1">
      <c r="B94" s="32" t="s">
        <v>84</v>
      </c>
      <c r="C94" s="4" t="s">
        <v>71</v>
      </c>
      <c r="D94" s="4" t="s">
        <v>203</v>
      </c>
      <c r="E94" s="4" t="s">
        <v>35</v>
      </c>
    </row>
    <row r="95" spans="2:5" ht="15" customHeight="1">
      <c r="B95" s="32" t="s">
        <v>85</v>
      </c>
      <c r="C95" s="4" t="s">
        <v>71</v>
      </c>
      <c r="D95" s="4" t="s">
        <v>203</v>
      </c>
      <c r="E95" s="4" t="s">
        <v>35</v>
      </c>
    </row>
    <row r="96" spans="2:5" ht="15" customHeight="1">
      <c r="B96" s="32" t="s">
        <v>86</v>
      </c>
      <c r="C96" s="4" t="s">
        <v>71</v>
      </c>
      <c r="D96" s="4" t="s">
        <v>203</v>
      </c>
      <c r="E96" s="4" t="s">
        <v>35</v>
      </c>
    </row>
    <row r="97" spans="2:5" ht="15" customHeight="1">
      <c r="B97" s="32" t="s">
        <v>87</v>
      </c>
      <c r="C97" s="4" t="s">
        <v>71</v>
      </c>
      <c r="D97" s="4" t="s">
        <v>203</v>
      </c>
      <c r="E97" s="4" t="s">
        <v>35</v>
      </c>
    </row>
    <row r="98" spans="2:5" ht="15" customHeight="1">
      <c r="B98" s="32" t="s">
        <v>88</v>
      </c>
      <c r="C98" s="4" t="s">
        <v>71</v>
      </c>
      <c r="D98" s="4" t="s">
        <v>203</v>
      </c>
      <c r="E98" s="4" t="s">
        <v>35</v>
      </c>
    </row>
    <row r="99" spans="2:5" ht="15" customHeight="1">
      <c r="B99" s="32" t="s">
        <v>89</v>
      </c>
      <c r="C99" s="4" t="s">
        <v>71</v>
      </c>
      <c r="D99" s="4" t="s">
        <v>203</v>
      </c>
      <c r="E99" s="4" t="s">
        <v>35</v>
      </c>
    </row>
    <row r="100" spans="2:5" ht="15" customHeight="1">
      <c r="B100" s="32" t="s">
        <v>90</v>
      </c>
      <c r="C100" s="4" t="s">
        <v>71</v>
      </c>
      <c r="D100" s="4" t="s">
        <v>203</v>
      </c>
      <c r="E100" s="4" t="s">
        <v>35</v>
      </c>
    </row>
    <row r="101" spans="2:5" ht="15" customHeight="1">
      <c r="B101" s="32" t="s">
        <v>91</v>
      </c>
      <c r="C101" s="4" t="s">
        <v>71</v>
      </c>
      <c r="D101" s="4" t="s">
        <v>203</v>
      </c>
      <c r="E101" s="4" t="s">
        <v>35</v>
      </c>
    </row>
    <row r="102" spans="2:5" ht="15" customHeight="1">
      <c r="B102" s="32" t="s">
        <v>406</v>
      </c>
      <c r="C102" s="4" t="s">
        <v>179</v>
      </c>
      <c r="D102" s="4" t="s">
        <v>216</v>
      </c>
      <c r="E102" s="30" t="s">
        <v>180</v>
      </c>
    </row>
    <row r="103" spans="2:5" ht="15" customHeight="1">
      <c r="B103" s="32" t="s">
        <v>407</v>
      </c>
      <c r="C103" s="4" t="s">
        <v>5</v>
      </c>
      <c r="D103" s="4" t="s">
        <v>217</v>
      </c>
      <c r="E103" s="30">
        <v>152.6</v>
      </c>
    </row>
    <row r="104" spans="2:5" ht="15" customHeight="1">
      <c r="B104" s="32" t="s">
        <v>408</v>
      </c>
      <c r="C104" s="4" t="s">
        <v>92</v>
      </c>
      <c r="D104" s="4" t="s">
        <v>203</v>
      </c>
      <c r="E104" s="30">
        <v>712</v>
      </c>
    </row>
    <row r="105" spans="2:5" ht="15" customHeight="1">
      <c r="B105" s="32" t="s">
        <v>409</v>
      </c>
      <c r="C105" s="4" t="s">
        <v>93</v>
      </c>
      <c r="D105" s="4" t="s">
        <v>203</v>
      </c>
      <c r="E105" s="30">
        <v>51</v>
      </c>
    </row>
    <row r="106" spans="2:5" ht="15" customHeight="1">
      <c r="B106" s="32" t="s">
        <v>410</v>
      </c>
      <c r="C106" s="4" t="s">
        <v>95</v>
      </c>
      <c r="D106" s="4" t="s">
        <v>203</v>
      </c>
      <c r="E106" s="30" t="s">
        <v>96</v>
      </c>
    </row>
    <row r="107" spans="2:5" ht="15" customHeight="1">
      <c r="B107" s="32" t="s">
        <v>411</v>
      </c>
      <c r="C107" s="4" t="s">
        <v>97</v>
      </c>
      <c r="D107" s="4" t="s">
        <v>203</v>
      </c>
      <c r="E107" s="30">
        <v>766</v>
      </c>
    </row>
    <row r="108" spans="2:5" ht="15" customHeight="1">
      <c r="B108" s="32" t="s">
        <v>412</v>
      </c>
      <c r="C108" s="4" t="s">
        <v>98</v>
      </c>
      <c r="D108" s="4" t="s">
        <v>218</v>
      </c>
      <c r="E108" s="30">
        <v>132.9</v>
      </c>
    </row>
    <row r="109" spans="2:5" ht="15" customHeight="1">
      <c r="B109" s="32" t="s">
        <v>413</v>
      </c>
      <c r="C109" s="4" t="s">
        <v>181</v>
      </c>
      <c r="D109" s="4" t="s">
        <v>219</v>
      </c>
      <c r="E109" s="30">
        <v>0.11</v>
      </c>
    </row>
    <row r="110" spans="2:5" ht="15" customHeight="1">
      <c r="B110" s="32" t="s">
        <v>414</v>
      </c>
      <c r="C110" s="4" t="s">
        <v>183</v>
      </c>
      <c r="D110" s="4" t="s">
        <v>220</v>
      </c>
      <c r="E110" s="30">
        <v>28</v>
      </c>
    </row>
  </sheetData>
  <sheetProtection algorithmName="SHA-512" hashValue="FIt6dZWxnLiOE280qE5Zp4cbKUkKiC4F5S+UNsdHN8bi4qeVsfSe2e8LtMK4lpGCTcjuL8qbeEViYOTSFJzfsw==" saltValue="m+1GDDKwlweJFxKKPTctRA==" spinCount="100000" sheet="1" objects="1" scenarios="1"/>
  <mergeCells count="12">
    <mergeCell ref="B9:B10"/>
    <mergeCell ref="C9:D9"/>
    <mergeCell ref="C10:D10"/>
    <mergeCell ref="C1:D1"/>
    <mergeCell ref="B2:D2"/>
    <mergeCell ref="B3:D3"/>
    <mergeCell ref="B5:D5"/>
    <mergeCell ref="B6:D6"/>
    <mergeCell ref="B7:B8"/>
    <mergeCell ref="C7:D7"/>
    <mergeCell ref="C8:D8"/>
    <mergeCell ref="B4:D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PROYECTOS10</dc:creator>
  <cp:keywords/>
  <dc:description/>
  <cp:lastModifiedBy>Usuario</cp:lastModifiedBy>
  <dcterms:created xsi:type="dcterms:W3CDTF">2021-05-19T19:21:44Z</dcterms:created>
  <dcterms:modified xsi:type="dcterms:W3CDTF">2022-08-11T16:38:58Z</dcterms:modified>
  <cp:category/>
  <cp:version/>
  <cp:contentType/>
  <cp:contentStatus/>
</cp:coreProperties>
</file>