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svg" ContentType="image/sv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770" windowHeight="11970" activeTab="4"/>
  </bookViews>
  <sheets>
    <sheet name="AAC" sheetId="1" r:id="rId1"/>
    <sheet name="VOLUMEN" sheetId="3" r:id="rId2"/>
    <sheet name="RECAUDO" sheetId="2" r:id="rId3"/>
    <sheet name="DESTINACIÓN" sheetId="4" r:id="rId4"/>
    <sheet name="TARIFA" sheetId="5" r:id="rId5"/>
    <sheet name="Instructivo" sheetId="8" r:id="rId6"/>
    <sheet name="Listas desplegables" sheetId="6" state="hidden" r:id="rId7"/>
    <sheet name="AUTORIDADES AMBIENTALES" sheetId="7" state="hidden" r:id="rId8"/>
  </sheets>
  <externalReferences>
    <externalReference r:id="rId11"/>
  </externalReferences>
  <definedNames>
    <definedName name="AMB">'AUTORIDADES AMBIENTALES'!$C$19</definedName>
    <definedName name="AMVA">'AUTORIDADES AMBIENTALES'!$C$18</definedName>
    <definedName name="CAM">'AUTORIDADES AMBIENTALES'!$C$20</definedName>
    <definedName name="CAR">'AUTORIDADES AMBIENTALES'!$C$21</definedName>
    <definedName name="CARDER">'AUTORIDADES AMBIENTALES'!$C$22</definedName>
    <definedName name="CARDIQUE">'AUTORIDADES AMBIENTALES'!$C$23</definedName>
    <definedName name="CARSUCRE">'AUTORIDADES AMBIENTALES'!$C$24</definedName>
    <definedName name="CAS">'AUTORIDADES AMBIENTALES'!$C$25</definedName>
    <definedName name="CDA">'AUTORIDADES AMBIENTALES'!$C$26</definedName>
    <definedName name="CDMB">'AUTORIDADES AMBIENTALES'!$C$27</definedName>
    <definedName name="CODECHOCO">'AUTORIDADES AMBIENTALES'!$C$28</definedName>
    <definedName name="CORALINA">'AUTORIDADES AMBIENTALES'!$C$30</definedName>
    <definedName name="CORANTIOQUIA">'AUTORIDADES AMBIENTALES'!$C$31</definedName>
    <definedName name="CORMACARENA">'AUTORIDADES AMBIENTALES'!$C$32</definedName>
    <definedName name="CORNARE">'AUTORIDADES AMBIENTALES'!$C$33</definedName>
    <definedName name="CORPAMAG">'AUTORIDADES AMBIENTALES'!$C$34</definedName>
    <definedName name="CORPOAMAZONIA">'AUTORIDADES AMBIENTALES'!$C$35</definedName>
    <definedName name="CORPOBOYACÁ">'AUTORIDADES AMBIENTALES'!$C$36</definedName>
    <definedName name="CORPOCALDAS">'AUTORIDADES AMBIENTALES'!$C$37</definedName>
    <definedName name="CORPOCESAR">'AUTORIDADES AMBIENTALES'!$C$38</definedName>
    <definedName name="CORPOCHIVOR">'AUTORIDADES AMBIENTALES'!$C$39</definedName>
    <definedName name="CORPOGUAJIRA">'AUTORIDADES AMBIENTALES'!$C$40</definedName>
    <definedName name="CORPOGUAVIO">'AUTORIDADES AMBIENTALES'!$C$41</definedName>
    <definedName name="CORPOMOJANA">'AUTORIDADES AMBIENTALES'!$C$42</definedName>
    <definedName name="CORPONARIÑO">'AUTORIDADES AMBIENTALES'!$C$43</definedName>
    <definedName name="CORPONOR">'AUTORIDADES AMBIENTALES'!$C$44</definedName>
    <definedName name="CORPORINOQUIA">'AUTORIDADES AMBIENTALES'!$C$45</definedName>
    <definedName name="CORPOURABA">'AUTORIDADES AMBIENTALES'!$C$46</definedName>
    <definedName name="CORTOLIMA">'AUTORIDADES AMBIENTALES'!$C$47</definedName>
    <definedName name="CRA">'AUTORIDADES AMBIENTALES'!$C$48</definedName>
    <definedName name="CRC">'AUTORIDADES AMBIENTALES'!$C$49</definedName>
    <definedName name="CRQ">'AUTORIDADES AMBIENTALES'!$C$50</definedName>
    <definedName name="CSB">'AUTORIDADES AMBIENTALES'!$C$51</definedName>
    <definedName name="CVC">'AUTORIDADES AMBIENTALES'!$C$52</definedName>
    <definedName name="CVS">'AUTORIDADES AMBIENTALES'!$C$53</definedName>
    <definedName name="DADMA">'AUTORIDADES AMBIENTALES'!$C$54</definedName>
    <definedName name="DAGMA">'AUTORIDADES AMBIENTALES'!$C$55</definedName>
    <definedName name="DAMAB">'AUTORIDADES AMBIENTALES'!$C$56</definedName>
    <definedName name="EPA_Buenaventura">'AUTORIDADES AMBIENTALES'!$C$58</definedName>
    <definedName name="EPA_Cartagena">'AUTORIDADES AMBIENTALES'!$C$57</definedName>
    <definedName name="Implementacion">'[1]REPORTE DE INVERSION '!$M$20:$N$55</definedName>
    <definedName name="Muy_Especial">'[1]Reseña - Especies Forestales'!$E$18:$E$47</definedName>
    <definedName name="SDA">'AUTORIDADES AMBIENTALES'!$C$59</definedName>
    <definedName name="UAESPNN">'AUTORIDADES AMBIENTALES'!$C$29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<sst xmlns="http://schemas.openxmlformats.org/spreadsheetml/2006/main" count="3152" uniqueCount="1406">
  <si>
    <t>Autoridad Ambiental</t>
  </si>
  <si>
    <t>Sigla:</t>
  </si>
  <si>
    <t>NIT</t>
  </si>
  <si>
    <t xml:space="preserve">Dirección: </t>
  </si>
  <si>
    <t>Ciudad:</t>
  </si>
  <si>
    <t>Dpto:</t>
  </si>
  <si>
    <t>Diligenciado por:</t>
  </si>
  <si>
    <t>Cargo:</t>
  </si>
  <si>
    <t>Dependencia:</t>
  </si>
  <si>
    <t>Correo electrónico:</t>
  </si>
  <si>
    <t>Telefono:</t>
  </si>
  <si>
    <t>Extensión:</t>
  </si>
  <si>
    <t>Celular:</t>
  </si>
  <si>
    <t>Observaciones:</t>
  </si>
  <si>
    <t>2. OFERTA NATURAL</t>
  </si>
  <si>
    <t>3. ELEMENTOS INSTITUCIONALES</t>
  </si>
  <si>
    <t xml:space="preserve">Dependencia que maneja el tema forestal </t>
  </si>
  <si>
    <t>Funcionarios de planta</t>
  </si>
  <si>
    <t>Contratistas</t>
  </si>
  <si>
    <t>Pasantes:</t>
  </si>
  <si>
    <t>Total</t>
  </si>
  <si>
    <t>Descentralizacion administrativa</t>
  </si>
  <si>
    <t>Nombre</t>
  </si>
  <si>
    <t>No.</t>
  </si>
  <si>
    <t>Profesionales</t>
  </si>
  <si>
    <t>Tecnologos</t>
  </si>
  <si>
    <t>Asistentes Adm.</t>
  </si>
  <si>
    <t>Profesiones</t>
  </si>
  <si>
    <t>Superficie actual bajo Planes de Manejo Forestal</t>
  </si>
  <si>
    <t>No</t>
  </si>
  <si>
    <t>Actualmente la Corporación cuenta con Sistema Integrado de Gestion</t>
  </si>
  <si>
    <t>Cuáles son</t>
  </si>
  <si>
    <t>Cuáles son los procedimientos relacionados con el aprovechamiento forestal adoptados:</t>
  </si>
  <si>
    <t>Actualmente la Corporación tiene retenes forestales</t>
  </si>
  <si>
    <t xml:space="preserve">Actualmente la Corporación tiene equipos para monitoreo y seguimiento a la conservación y uso forestal </t>
  </si>
  <si>
    <t>Actualmente la Corporación cuenta con equipos de extensión y capacitación forestal</t>
  </si>
  <si>
    <t>Actualmente la Corporación cuenta con sistemas de información que integren la estadistica administrativa forestal</t>
  </si>
  <si>
    <t>Actualmente la Corporación ha cumplido y esta al día con el reporte de la información al SNIF</t>
  </si>
  <si>
    <t>AÑO</t>
  </si>
  <si>
    <t>M.ESPECIAL</t>
  </si>
  <si>
    <t>ESPECIAL</t>
  </si>
  <si>
    <t>OTRAS</t>
  </si>
  <si>
    <t>VALOR FACTURADO</t>
  </si>
  <si>
    <t>VALOR RECAUDADO</t>
  </si>
  <si>
    <t>CATEGORIA ESPECIE</t>
  </si>
  <si>
    <t>VALOR  FACTURADO</t>
  </si>
  <si>
    <t>VALOR  RECAUDADO</t>
  </si>
  <si>
    <t>APROV. ARBOLES AISLADOS</t>
  </si>
  <si>
    <t>APROV. DOMESTICO</t>
  </si>
  <si>
    <t>TOTAL</t>
  </si>
  <si>
    <t>SUBTOTAL</t>
  </si>
  <si>
    <t>VOLUMEN           EN PIE</t>
  </si>
  <si>
    <t>VOLUMEN MOVILIZADO</t>
  </si>
  <si>
    <t>Superficie  de la jurisdicción de la Corporación con Plan de Ordenacion Forestal adoptado</t>
  </si>
  <si>
    <t>Actualmente la Corporación tiene adoptados protocolos de Gobernanza Forestal</t>
  </si>
  <si>
    <t>VALOR</t>
  </si>
  <si>
    <t>Actualmente la Corporación tiene parcelas permanentes de monitoreo</t>
  </si>
  <si>
    <t>Actualmente la Corporación tiene Manuales Taxonómicos de Dendrología</t>
  </si>
  <si>
    <t>Actualmente la Corporación tiene Tablas de Volumen en Pie para su jurisdicción</t>
  </si>
  <si>
    <t xml:space="preserve">Actualmente la Corporación tiene Xiloteca </t>
  </si>
  <si>
    <t>Actualmente la Corporación tiene tablas de conversión por especie</t>
  </si>
  <si>
    <t>CLASE DE APROVECHAMIENTO</t>
  </si>
  <si>
    <t>PERSISTENTE</t>
  </si>
  <si>
    <t>7. TARIFAS POR NORMA</t>
  </si>
  <si>
    <t>TARIFA/m3</t>
  </si>
  <si>
    <t>MUY ESPECIAL</t>
  </si>
  <si>
    <t>Contrato</t>
  </si>
  <si>
    <t xml:space="preserve">El responsable es: </t>
  </si>
  <si>
    <t>Contratista</t>
  </si>
  <si>
    <t>Sí</t>
  </si>
  <si>
    <t xml:space="preserve">Comprobación </t>
  </si>
  <si>
    <t>Profesional de planta</t>
  </si>
  <si>
    <t>Lista</t>
  </si>
  <si>
    <t>Departamento</t>
  </si>
  <si>
    <t>Código de municipio</t>
  </si>
  <si>
    <t>Nombre de municipio o corregimiento departamental</t>
  </si>
  <si>
    <t>Amazonas</t>
  </si>
  <si>
    <t>Antioquia</t>
  </si>
  <si>
    <t>Medellín</t>
  </si>
  <si>
    <t>Abejorral</t>
  </si>
  <si>
    <t>Arauca</t>
  </si>
  <si>
    <t>Abriaquí</t>
  </si>
  <si>
    <t>Archipiélago_De_San_Andrés</t>
  </si>
  <si>
    <t>Alejandría</t>
  </si>
  <si>
    <t>Atlántico</t>
  </si>
  <si>
    <t>Amagá</t>
  </si>
  <si>
    <t>Bogotá</t>
  </si>
  <si>
    <t>Amalfi</t>
  </si>
  <si>
    <t>Bolívar</t>
  </si>
  <si>
    <t>Andes</t>
  </si>
  <si>
    <t>Boyacá</t>
  </si>
  <si>
    <t>Angelópolis</t>
  </si>
  <si>
    <t>Caldas</t>
  </si>
  <si>
    <t>Angostura</t>
  </si>
  <si>
    <t>Caquetá</t>
  </si>
  <si>
    <t>Anorí</t>
  </si>
  <si>
    <t>Casanare</t>
  </si>
  <si>
    <t>Santafé de Antioquia</t>
  </si>
  <si>
    <t>Cauca</t>
  </si>
  <si>
    <t>Anza</t>
  </si>
  <si>
    <t>Cesar</t>
  </si>
  <si>
    <t>Apartadó</t>
  </si>
  <si>
    <t>Chocó</t>
  </si>
  <si>
    <t>Arboletes</t>
  </si>
  <si>
    <t>Córdoba</t>
  </si>
  <si>
    <t>Argelia</t>
  </si>
  <si>
    <t>Cundinamarca</t>
  </si>
  <si>
    <t>Armenia</t>
  </si>
  <si>
    <t>Guainía</t>
  </si>
  <si>
    <t>Barbosa</t>
  </si>
  <si>
    <t>Guaviare</t>
  </si>
  <si>
    <t>Belmira</t>
  </si>
  <si>
    <t>Huila</t>
  </si>
  <si>
    <t>Bello</t>
  </si>
  <si>
    <t>La_Guajira</t>
  </si>
  <si>
    <t>Betania</t>
  </si>
  <si>
    <t>Magdalena</t>
  </si>
  <si>
    <t>Betulia</t>
  </si>
  <si>
    <t>Meta</t>
  </si>
  <si>
    <t>Ciudad Bolívar</t>
  </si>
  <si>
    <t>Nariño</t>
  </si>
  <si>
    <t>Briceño</t>
  </si>
  <si>
    <t>Norte_De_Santander</t>
  </si>
  <si>
    <t>Buriticá</t>
  </si>
  <si>
    <t>Putumayo</t>
  </si>
  <si>
    <t>Cáceres</t>
  </si>
  <si>
    <t>Quindio</t>
  </si>
  <si>
    <t>Caicedo</t>
  </si>
  <si>
    <t>Risaralda</t>
  </si>
  <si>
    <t>Santander</t>
  </si>
  <si>
    <t>Campamento</t>
  </si>
  <si>
    <t>Sucre</t>
  </si>
  <si>
    <t>Cañasgordas</t>
  </si>
  <si>
    <t>Tolima</t>
  </si>
  <si>
    <t>Caracolí</t>
  </si>
  <si>
    <t>Valle_Del_Cauca</t>
  </si>
  <si>
    <t>Caramanta</t>
  </si>
  <si>
    <t>Vaupés</t>
  </si>
  <si>
    <t>Carepa</t>
  </si>
  <si>
    <t>Vichada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</si>
  <si>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</si>
  <si>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</si>
  <si>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</si>
  <si>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</si>
  <si>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</si>
  <si>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</si>
  <si>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</si>
  <si>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</si>
  <si>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</si>
  <si>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</si>
  <si>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</si>
  <si>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</si>
  <si>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</si>
  <si>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</si>
  <si>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</si>
  <si>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</si>
  <si>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</si>
  <si>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</si>
  <si>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</si>
  <si>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</si>
  <si>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</si>
  <si>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</si>
  <si>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</si>
  <si>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Guatapé</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</si>
  <si>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</si>
  <si>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</si>
  <si>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</si>
  <si>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</si>
  <si>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</si>
  <si>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</si>
  <si>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</si>
  <si>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</si>
  <si>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</si>
  <si>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</si>
  <si>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</si>
  <si>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</si>
  <si>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</si>
  <si>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</si>
  <si>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</si>
  <si>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</si>
  <si>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</si>
  <si>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</si>
  <si>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</si>
  <si>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</si>
  <si>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</si>
  <si>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</si>
  <si>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</si>
  <si>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</si>
  <si>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</si>
  <si>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</si>
  <si>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</si>
  <si>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</si>
  <si>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</si>
  <si>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</si>
  <si>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</si>
  <si>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</si>
  <si>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</si>
  <si>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</si>
  <si>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</si>
  <si>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</si>
  <si>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</si>
  <si>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</si>
  <si>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</si>
  <si>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</si>
  <si>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</si>
  <si>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</si>
  <si>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</si>
  <si>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</si>
  <si>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</si>
  <si>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</si>
  <si>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</si>
  <si>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</si>
  <si>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</si>
  <si>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</si>
  <si>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</si>
  <si>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</si>
  <si>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</si>
  <si>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</si>
  <si>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</si>
  <si>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</si>
  <si>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</si>
  <si>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</si>
  <si>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</si>
  <si>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</si>
  <si>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</si>
  <si>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</si>
  <si>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</si>
  <si>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</si>
  <si>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</si>
  <si>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</si>
  <si>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</si>
  <si>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</si>
  <si>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</si>
  <si>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</si>
  <si>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</si>
  <si>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</si>
  <si>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</si>
  <si>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</si>
  <si>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</si>
  <si>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</si>
  <si>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</si>
  <si>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</si>
  <si>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</si>
  <si>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</si>
  <si>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</si>
  <si>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</si>
  <si>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</si>
  <si>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</si>
  <si>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</si>
  <si>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</si>
  <si>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</si>
  <si>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</si>
  <si>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</si>
  <si>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</si>
  <si>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</si>
  <si>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</si>
  <si>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</si>
  <si>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</si>
  <si>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</si>
  <si>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</si>
  <si>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</si>
  <si>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</si>
  <si>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</si>
  <si>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</si>
  <si>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</si>
  <si>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</si>
  <si>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</si>
  <si>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</si>
  <si>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</si>
  <si>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</si>
  <si>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</si>
  <si>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</si>
  <si>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</si>
  <si>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</si>
  <si>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</si>
  <si>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</si>
  <si>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</si>
  <si>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</si>
  <si>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</si>
  <si>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</si>
  <si>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</si>
  <si>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</si>
  <si>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</si>
  <si>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</si>
  <si>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</si>
  <si>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</si>
  <si>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</si>
  <si>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</si>
  <si>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</si>
  <si>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</si>
  <si>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</si>
  <si>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</si>
  <si>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</si>
  <si>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</si>
  <si>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</si>
  <si>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</si>
  <si>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</si>
  <si>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</si>
  <si>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</si>
  <si>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</si>
  <si>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</si>
  <si>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</si>
  <si>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</si>
  <si>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</si>
  <si>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</si>
  <si>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</si>
  <si>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</si>
  <si>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</si>
  <si>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</si>
  <si>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</si>
  <si>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</si>
  <si>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</si>
  <si>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</si>
  <si>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</si>
  <si>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</si>
  <si>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</si>
  <si>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</si>
  <si>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</si>
  <si>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</si>
  <si>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</si>
  <si>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</si>
  <si>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</si>
  <si>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</si>
  <si>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</si>
  <si>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</si>
  <si>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</si>
  <si>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</si>
  <si>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</si>
  <si>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</si>
  <si>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</si>
  <si>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</si>
  <si>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</si>
  <si>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</si>
  <si>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</si>
  <si>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</si>
  <si>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</si>
  <si>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</si>
  <si>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</si>
  <si>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</si>
  <si>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</si>
  <si>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</si>
  <si>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</si>
  <si>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</si>
  <si>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</si>
  <si>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</si>
  <si>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</si>
  <si>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</si>
  <si>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</si>
  <si>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</si>
  <si>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</si>
  <si>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</si>
  <si>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</si>
  <si>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</si>
  <si>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</si>
  <si>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</si>
  <si>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</si>
  <si>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</si>
  <si>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</si>
  <si>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</si>
  <si>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</si>
  <si>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</si>
  <si>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</si>
  <si>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</si>
  <si>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</si>
  <si>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</si>
  <si>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</si>
  <si>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</si>
  <si>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</si>
  <si>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</si>
  <si>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</si>
  <si>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</si>
  <si>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</si>
  <si>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</si>
  <si>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</si>
  <si>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</si>
  <si>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</si>
  <si>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</si>
  <si>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</si>
  <si>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</si>
  <si>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</si>
  <si>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</si>
  <si>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</si>
  <si>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</si>
  <si>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</si>
  <si>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</si>
  <si>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</si>
  <si>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</si>
  <si>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</si>
  <si>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</si>
  <si>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</si>
  <si>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</si>
  <si>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</si>
  <si>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</si>
  <si>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</si>
  <si>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</si>
  <si>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</si>
  <si>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</si>
  <si>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</si>
  <si>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</si>
  <si>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</si>
  <si>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</si>
  <si>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</si>
  <si>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</si>
  <si>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</si>
  <si>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</si>
  <si>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</si>
  <si>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</si>
  <si>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</si>
  <si>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</si>
  <si>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</si>
  <si>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</si>
  <si>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</si>
  <si>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</si>
  <si>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</si>
  <si>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</si>
  <si>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</si>
  <si>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</si>
  <si>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</si>
  <si>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</si>
  <si>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</si>
  <si>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</si>
  <si>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</si>
  <si>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</si>
  <si>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</si>
  <si>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</si>
  <si>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</si>
  <si>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</si>
  <si>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</si>
  <si>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</si>
  <si>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</si>
  <si>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</si>
  <si>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</si>
  <si>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</si>
  <si>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</si>
  <si>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</si>
  <si>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</si>
  <si>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</si>
  <si>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</si>
  <si>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</si>
  <si>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</si>
  <si>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</si>
  <si>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</si>
  <si>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</si>
  <si>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</si>
  <si>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</si>
  <si>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</si>
  <si>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Andaquies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</si>
  <si>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</si>
  <si>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</si>
  <si>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</si>
  <si>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</si>
  <si>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</si>
  <si>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</si>
  <si>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</si>
  <si>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</si>
  <si>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</si>
  <si>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</si>
  <si>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</si>
  <si>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</si>
  <si>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</si>
  <si>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</si>
  <si>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</si>
  <si>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</si>
  <si>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</si>
  <si>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</si>
  <si>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</si>
  <si>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</si>
  <si>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</si>
  <si>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</si>
  <si>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</si>
  <si>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</si>
  <si>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</si>
  <si>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</si>
  <si>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</si>
  <si>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</si>
  <si>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</si>
  <si>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</si>
  <si>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</si>
  <si>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</si>
  <si>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</si>
  <si>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</si>
  <si>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</si>
  <si>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</si>
  <si>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</si>
  <si>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</si>
  <si>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</si>
  <si>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</si>
  <si>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</si>
  <si>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</si>
  <si>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</si>
  <si>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</si>
  <si>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</si>
  <si>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</si>
  <si>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</si>
  <si>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</si>
  <si>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</si>
  <si>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</si>
  <si>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</si>
  <si>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</si>
  <si>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</si>
  <si>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</si>
  <si>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</si>
  <si>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</si>
  <si>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</si>
  <si>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</si>
  <si>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</si>
  <si>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</si>
  <si>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</si>
  <si>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</si>
  <si>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</si>
  <si>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</si>
  <si>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</si>
  <si>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</si>
  <si>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</si>
  <si>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</si>
  <si>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</si>
  <si>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</si>
  <si>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</si>
  <si>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</si>
  <si>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</si>
  <si>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</si>
  <si>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</si>
  <si>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</si>
  <si>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</si>
  <si>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</si>
  <si>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</si>
  <si>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</si>
  <si>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</si>
  <si>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</si>
  <si>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</si>
  <si>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</si>
  <si>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</si>
  <si>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</si>
  <si>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</si>
  <si>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</si>
  <si>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</si>
  <si>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</si>
  <si>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</si>
  <si>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</si>
  <si>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</si>
  <si>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</si>
  <si>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</si>
  <si>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Pelayo</t>
  </si>
  <si>
    <t>Tierralta</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</si>
  <si>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</si>
  <si>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</si>
  <si>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</si>
  <si>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</si>
  <si>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</si>
  <si>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</si>
  <si>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</si>
  <si>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</si>
  <si>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</si>
  <si>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</si>
  <si>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</si>
  <si>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</si>
  <si>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</si>
  <si>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</si>
  <si>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</si>
  <si>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</si>
  <si>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</si>
  <si>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</si>
  <si>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</si>
  <si>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</si>
  <si>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</si>
  <si>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</si>
  <si>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</si>
  <si>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</si>
  <si>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</si>
  <si>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</si>
  <si>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</si>
  <si>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</si>
  <si>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</si>
  <si>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</si>
  <si>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</si>
  <si>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</si>
  <si>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</si>
  <si>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</si>
  <si>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</si>
  <si>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</si>
  <si>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</si>
  <si>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</si>
  <si>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</si>
  <si>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</si>
  <si>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</si>
  <si>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</si>
  <si>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</si>
  <si>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</si>
  <si>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</si>
  <si>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</si>
  <si>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</si>
  <si>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</si>
  <si>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</si>
  <si>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</si>
  <si>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</si>
  <si>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</si>
  <si>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</si>
  <si>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</si>
  <si>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</si>
  <si>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</si>
  <si>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</si>
  <si>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</si>
  <si>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</si>
  <si>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</si>
  <si>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</si>
  <si>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</si>
  <si>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</si>
  <si>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</si>
  <si>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</si>
  <si>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</si>
  <si>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</si>
  <si>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</si>
  <si>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</si>
  <si>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</si>
  <si>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</si>
  <si>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</si>
  <si>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</si>
  <si>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</si>
  <si>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</si>
  <si>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</si>
  <si>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</si>
  <si>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</si>
  <si>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</si>
  <si>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</si>
  <si>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</si>
  <si>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</si>
  <si>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</si>
  <si>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</si>
  <si>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</si>
  <si>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</si>
  <si>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</si>
  <si>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</si>
  <si>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</si>
  <si>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</si>
  <si>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</si>
  <si>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</si>
  <si>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</si>
  <si>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</si>
  <si>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</si>
  <si>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</si>
  <si>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</si>
  <si>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</si>
  <si>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</si>
  <si>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</si>
  <si>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</si>
  <si>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</si>
  <si>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</si>
  <si>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</si>
  <si>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</si>
  <si>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</si>
  <si>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</si>
  <si>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</si>
  <si>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</si>
  <si>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</si>
  <si>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</si>
  <si>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</si>
  <si>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</si>
  <si>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Baudo</t>
  </si>
  <si>
    <t>Atrato</t>
  </si>
  <si>
    <t>Bagadó</t>
  </si>
  <si>
    <t>Bahía Solano</t>
  </si>
  <si>
    <t>Bajo Baudó</t>
  </si>
  <si>
    <t>Belén de Bajirá1</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</si>
  <si>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</si>
  <si>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</si>
  <si>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</si>
  <si>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</si>
  <si>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</si>
  <si>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</si>
  <si>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</si>
  <si>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</si>
  <si>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</si>
  <si>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</si>
  <si>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</si>
  <si>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</si>
  <si>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</si>
  <si>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</si>
  <si>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</si>
  <si>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Iro</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</si>
  <si>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</si>
  <si>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</si>
  <si>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</si>
  <si>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</si>
  <si>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</si>
  <si>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</si>
  <si>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</si>
  <si>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</si>
  <si>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</si>
  <si>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</si>
  <si>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</si>
  <si>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</si>
  <si>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</si>
  <si>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</si>
  <si>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</si>
  <si>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</si>
  <si>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</si>
  <si>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</si>
  <si>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</si>
  <si>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</si>
  <si>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</si>
  <si>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</si>
  <si>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</si>
  <si>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</si>
  <si>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</si>
  <si>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</si>
  <si>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</si>
  <si>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</si>
  <si>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</si>
  <si>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</si>
  <si>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</si>
  <si>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</si>
  <si>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</si>
  <si>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</si>
  <si>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</si>
  <si>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</si>
  <si>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</si>
  <si>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</si>
  <si>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</si>
  <si>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</si>
  <si>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</si>
  <si>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</si>
  <si>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</si>
  <si>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</si>
  <si>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</si>
  <si>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</si>
  <si>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</si>
  <si>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</si>
  <si>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</si>
  <si>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</si>
  <si>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</si>
  <si>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</si>
  <si>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</si>
  <si>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</si>
  <si>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</si>
  <si>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</si>
  <si>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</si>
  <si>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</si>
  <si>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</si>
  <si>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</si>
  <si>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</si>
  <si>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</si>
  <si>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</si>
  <si>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</si>
  <si>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</si>
  <si>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</si>
  <si>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</si>
  <si>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</si>
  <si>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</si>
  <si>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</si>
  <si>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</si>
  <si>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</si>
  <si>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</si>
  <si>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</si>
  <si>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</si>
  <si>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</si>
  <si>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</si>
  <si>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</si>
  <si>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</si>
  <si>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</si>
  <si>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</si>
  <si>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</si>
  <si>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</si>
  <si>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</si>
  <si>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</si>
  <si>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</si>
  <si>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</si>
  <si>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</si>
  <si>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</si>
  <si>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</si>
  <si>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</si>
  <si>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</si>
  <si>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</si>
  <si>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</si>
  <si>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</si>
  <si>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</si>
  <si>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</si>
  <si>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</si>
  <si>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</si>
  <si>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</si>
  <si>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</si>
  <si>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</si>
  <si>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</si>
  <si>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</si>
  <si>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</si>
  <si>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</si>
  <si>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</si>
  <si>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</si>
  <si>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</si>
  <si>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</si>
  <si>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</si>
  <si>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</si>
  <si>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</si>
  <si>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</si>
  <si>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</si>
  <si>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</si>
  <si>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</si>
  <si>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</si>
  <si>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</si>
  <si>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</si>
  <si>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</si>
  <si>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</si>
  <si>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</si>
  <si>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</si>
  <si>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</si>
  <si>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</si>
  <si>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</si>
  <si>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</si>
  <si>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</si>
  <si>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</si>
  <si>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</si>
  <si>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</si>
  <si>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</si>
  <si>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</si>
  <si>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</si>
  <si>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</si>
  <si>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</si>
  <si>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</si>
  <si>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</si>
  <si>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</si>
  <si>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</si>
  <si>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</si>
  <si>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</si>
  <si>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</si>
  <si>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</si>
  <si>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</si>
  <si>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</si>
  <si>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</si>
  <si>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</si>
  <si>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</si>
  <si>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</si>
  <si>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</si>
  <si>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</si>
  <si>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</si>
  <si>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</si>
  <si>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</si>
  <si>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</si>
  <si>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</si>
  <si>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</si>
  <si>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</si>
  <si>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</si>
  <si>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</si>
  <si>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</si>
  <si>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</si>
  <si>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</si>
  <si>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</si>
  <si>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</si>
  <si>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</si>
  <si>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</si>
  <si>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</si>
  <si>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</si>
  <si>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</si>
  <si>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</si>
  <si>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</si>
  <si>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</si>
  <si>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</si>
  <si>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</si>
  <si>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</si>
  <si>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</si>
  <si>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</si>
  <si>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</si>
  <si>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</si>
  <si>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</si>
  <si>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</si>
  <si>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</si>
  <si>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</si>
  <si>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</si>
  <si>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</si>
  <si>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</si>
  <si>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</si>
  <si>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</si>
  <si>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</si>
  <si>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</si>
  <si>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</si>
  <si>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</si>
  <si>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</si>
  <si>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</si>
  <si>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</si>
  <si>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</si>
  <si>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</si>
  <si>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</si>
  <si>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</si>
  <si>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</si>
  <si>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</si>
  <si>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</si>
  <si>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</si>
  <si>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</si>
  <si>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</si>
  <si>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</si>
  <si>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</si>
  <si>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</si>
  <si>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</si>
  <si>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</si>
  <si>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</si>
  <si>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</si>
  <si>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</si>
  <si>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</si>
  <si>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</si>
  <si>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</si>
  <si>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</si>
  <si>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</si>
  <si>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</si>
  <si>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</si>
  <si>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</si>
  <si>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</si>
  <si>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</si>
  <si>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</si>
  <si>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</si>
  <si>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</si>
  <si>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</si>
  <si>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</si>
  <si>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</si>
  <si>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</si>
  <si>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</si>
  <si>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</si>
  <si>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</si>
  <si>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</si>
  <si>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</si>
  <si>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</si>
  <si>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</si>
  <si>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</si>
  <si>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</si>
  <si>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</si>
  <si>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</si>
  <si>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</si>
  <si>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</si>
  <si>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</si>
  <si>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</si>
  <si>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</si>
  <si>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</si>
  <si>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</si>
  <si>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</si>
  <si>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</si>
  <si>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</si>
  <si>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</si>
  <si>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</si>
  <si>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Lebríja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</si>
  <si>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</si>
  <si>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</si>
  <si>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</si>
  <si>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</si>
  <si>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</si>
  <si>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</si>
  <si>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</si>
  <si>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</si>
  <si>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</si>
  <si>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</si>
  <si>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</si>
  <si>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</si>
  <si>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</si>
  <si>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</si>
  <si>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</si>
  <si>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</si>
  <si>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</si>
  <si>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</si>
  <si>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</si>
  <si>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</si>
  <si>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</si>
  <si>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</si>
  <si>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</si>
  <si>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</si>
  <si>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</si>
  <si>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</si>
  <si>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</si>
  <si>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</si>
  <si>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</si>
  <si>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</si>
  <si>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</si>
  <si>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</si>
  <si>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</si>
  <si>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</si>
  <si>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</si>
  <si>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</si>
  <si>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</si>
  <si>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</si>
  <si>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</si>
  <si>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</si>
  <si>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</si>
  <si>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</si>
  <si>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</si>
  <si>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</si>
  <si>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</si>
  <si>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</si>
  <si>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</si>
  <si>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</si>
  <si>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</si>
  <si>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</si>
  <si>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</si>
  <si>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</si>
  <si>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</si>
  <si>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</si>
  <si>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</si>
  <si>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</si>
  <si>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</si>
  <si>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</si>
  <si>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</si>
  <si>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</si>
  <si>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</si>
  <si>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</si>
  <si>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</si>
  <si>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</si>
  <si>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</si>
  <si>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</si>
  <si>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</si>
  <si>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</si>
  <si>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</si>
  <si>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</si>
  <si>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</si>
  <si>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</si>
  <si>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</si>
  <si>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</si>
  <si>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</si>
  <si>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</si>
  <si>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</si>
  <si>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</si>
  <si>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</si>
  <si>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</si>
  <si>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</si>
  <si>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</si>
  <si>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</si>
  <si>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</si>
  <si>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</si>
  <si>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</si>
  <si>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</si>
  <si>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</si>
  <si>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</si>
  <si>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</si>
  <si>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</si>
  <si>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</si>
  <si>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</si>
  <si>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</si>
  <si>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</si>
  <si>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</si>
  <si>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</si>
  <si>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</si>
  <si>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</si>
  <si>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</si>
  <si>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</si>
  <si>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</si>
  <si>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</si>
  <si>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</si>
  <si>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</si>
  <si>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</si>
  <si>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</si>
  <si>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</si>
  <si>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</si>
  <si>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</si>
  <si>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</si>
  <si>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</si>
  <si>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</si>
  <si>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</si>
  <si>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</si>
  <si>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</si>
  <si>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</si>
  <si>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</si>
  <si>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</si>
  <si>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</si>
  <si>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</si>
  <si>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</si>
  <si>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</si>
  <si>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</si>
  <si>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</si>
  <si>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</si>
  <si>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</si>
  <si>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</si>
  <si>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</si>
  <si>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</si>
  <si>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</si>
  <si>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</si>
  <si>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</si>
  <si>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</si>
  <si>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</si>
  <si>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</si>
  <si>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</si>
  <si>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</si>
  <si>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</si>
  <si>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</si>
  <si>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</si>
  <si>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</si>
  <si>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</si>
  <si>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</si>
  <si>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</si>
  <si>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</si>
  <si>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</si>
  <si>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</si>
  <si>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</si>
  <si>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</si>
  <si>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</si>
  <si>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</si>
  <si>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</si>
  <si>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</si>
  <si>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</si>
  <si>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</si>
  <si>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</si>
  <si>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</si>
  <si>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</si>
  <si>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</si>
  <si>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</si>
  <si>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</si>
  <si>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</si>
  <si>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</si>
  <si>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</si>
  <si>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</si>
  <si>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</si>
  <si>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</si>
  <si>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</si>
  <si>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</si>
  <si>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</si>
  <si>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</si>
  <si>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</si>
  <si>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 - 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</si>
  <si>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</si>
  <si>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</si>
  <si>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</si>
  <si>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</si>
  <si>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</si>
  <si>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</si>
  <si>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</si>
  <si>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</si>
  <si>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</si>
  <si>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</si>
  <si>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</si>
  <si>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</si>
  <si>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</si>
  <si>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</si>
  <si>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</si>
  <si>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</si>
  <si>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</si>
  <si>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</si>
  <si>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</si>
  <si>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</si>
  <si>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</si>
  <si>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</si>
  <si>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</si>
  <si>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</si>
  <si>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FORMULARIO PARA EL REPORTE ANUAL DE LA INFORMACIÓN RELACIONADA CON LA APLICACIÓN DE LA TASA COMPENSATORIA 
POR APROVECHAMIENTO FORESTAL MADERABLE 
EN BOSQUES NATURALES 
DECRETO 1390 DE 2018</t>
  </si>
  <si>
    <t>DIRECTORIO DE AUTORIDADES AMBIENTALES DE COLOMBIA</t>
  </si>
  <si>
    <t>Sigla</t>
  </si>
  <si>
    <t>DIRECCION</t>
  </si>
  <si>
    <t>DEPARTAMENTO</t>
  </si>
  <si>
    <t>CIUDAD</t>
  </si>
  <si>
    <t>Área Metropolitana del Valle de Aburrá</t>
  </si>
  <si>
    <t>AMVA</t>
  </si>
  <si>
    <t>890.984.423-3</t>
  </si>
  <si>
    <t>Carrera 53 N° 40A - 31</t>
  </si>
  <si>
    <t>Antioquia </t>
  </si>
  <si>
    <t>Área Metropolitana de Bucaramanga</t>
  </si>
  <si>
    <t>AMB</t>
  </si>
  <si>
    <t>890.210.581-8</t>
  </si>
  <si>
    <t>Calle 89 Transversal  Oriental Metropolitana – 69 Centro de Convenciones Neomundo – Piso 3</t>
  </si>
  <si>
    <t xml:space="preserve">Corporación Autónoma Regional del Alto Magdalena </t>
  </si>
  <si>
    <t>CAM</t>
  </si>
  <si>
    <t>800.255.580-7</t>
  </si>
  <si>
    <t>Carrera 1 No. 60-79</t>
  </si>
  <si>
    <t>Corporación Autónoma Regional de Cundinamarca</t>
  </si>
  <si>
    <t>CAR</t>
  </si>
  <si>
    <t>899.999.062-6</t>
  </si>
  <si>
    <t>Av. Esperanza # 62-49 Costado Esfera Pisos 6 y 7</t>
  </si>
  <si>
    <t>Bogotá D.C.</t>
  </si>
  <si>
    <t>Corporación Autónoma Regional de Risaralda</t>
  </si>
  <si>
    <t>CARDER</t>
  </si>
  <si>
    <t>891.410.354-4</t>
  </si>
  <si>
    <t>Avenida de Las Américas # 46-40</t>
  </si>
  <si>
    <t>Corporación Autónoma Regional del Canal del Dique</t>
  </si>
  <si>
    <t>CARDIQUE</t>
  </si>
  <si>
    <t>800.254.453-0</t>
  </si>
  <si>
    <t>Transv. 52 # 16 - 190</t>
  </si>
  <si>
    <t>Bolivar</t>
  </si>
  <si>
    <t>Cartagena de Indias</t>
  </si>
  <si>
    <t xml:space="preserve">Corporación Autónoma Regional de Sucre </t>
  </si>
  <si>
    <t>CARSUCRE</t>
  </si>
  <si>
    <t>823.000.050-4</t>
  </si>
  <si>
    <t>Carrera 25 N° 25 - 101 Av. Okala</t>
  </si>
  <si>
    <t xml:space="preserve">Corporación Autónoma Regional de Santander </t>
  </si>
  <si>
    <t>CAS</t>
  </si>
  <si>
    <t>804.000.292-0</t>
  </si>
  <si>
    <t xml:space="preserve">Cra 12 No. 9-06 </t>
  </si>
  <si>
    <t xml:space="preserve">Corporación para el Desarrollo Sostenible del Norte y el Oriente Amazónico </t>
  </si>
  <si>
    <t>CDA</t>
  </si>
  <si>
    <t>838.000.009-6</t>
  </si>
  <si>
    <t>Calle 26 No. 11-131</t>
  </si>
  <si>
    <t xml:space="preserve">Guainía </t>
  </si>
  <si>
    <t xml:space="preserve">Puerto Inírida </t>
  </si>
  <si>
    <t>Corporación Autónoma Regional para la Defensa de la Meseta de Bucaramanga</t>
  </si>
  <si>
    <t>CDMB</t>
  </si>
  <si>
    <t>890.201.573-0</t>
  </si>
  <si>
    <t>Carrera 23 # 37 - 63</t>
  </si>
  <si>
    <t>Corporación Autónoma Regional para el Desarrollo Sostenible del Chocó</t>
  </si>
  <si>
    <t>CODECHOCO</t>
  </si>
  <si>
    <t>830.115.395-1</t>
  </si>
  <si>
    <t>Cra 1 N° 22 – 96</t>
  </si>
  <si>
    <t>Quibdó </t>
  </si>
  <si>
    <t>Parques Nacionales Naturales de Colombia</t>
  </si>
  <si>
    <t>UAESPNN</t>
  </si>
  <si>
    <t>830.016.624-7</t>
  </si>
  <si>
    <t>Calle 74 no 11 - 81</t>
  </si>
  <si>
    <t>Corporación para el Desarrollo Sostenible del Archipiélago de San Andrés, Providencia y Santa Catalina</t>
  </si>
  <si>
    <t>CORALINA</t>
  </si>
  <si>
    <t xml:space="preserve">827.000.031-9 </t>
  </si>
  <si>
    <t>Via San Luis, Bigth, Km 26, San Andres Isla</t>
  </si>
  <si>
    <t>Archipiélago De San Andrés, Providencia Y Santa Catalina</t>
  </si>
  <si>
    <t>Archipiélago De San Andrés</t>
  </si>
  <si>
    <t>Corporación Autónoma Regional del Centro de Antioquia</t>
  </si>
  <si>
    <t>CORANTIOQUIA</t>
  </si>
  <si>
    <t>811.000.231–7</t>
  </si>
  <si>
    <t xml:space="preserve">Carrera 65 Nº 44A-32 </t>
  </si>
  <si>
    <t xml:space="preserve">Antioquia </t>
  </si>
  <si>
    <t>Medellín </t>
  </si>
  <si>
    <t>Corporación para el Desarrollo Sostenible del Área de Manejo Especial de La Macarena</t>
  </si>
  <si>
    <t>CORMACARENA</t>
  </si>
  <si>
    <t>822.000.091-2</t>
  </si>
  <si>
    <t>Cra 35 No 25-57</t>
  </si>
  <si>
    <t xml:space="preserve">Meta </t>
  </si>
  <si>
    <t xml:space="preserve">Villavicencio </t>
  </si>
  <si>
    <t>Corporación Autónoma Regional de las Cuencas de los Ríos Negro y Nare</t>
  </si>
  <si>
    <t>CORNARE</t>
  </si>
  <si>
    <t>890.985.138-3</t>
  </si>
  <si>
    <t>Carrera 59 44-48 Bogota. Kilometro 54 El Santuario</t>
  </si>
  <si>
    <t>Corporación Autónoma Regional del Magdalena</t>
  </si>
  <si>
    <t>CORPAMAG</t>
  </si>
  <si>
    <t>800.099.287-4.</t>
  </si>
  <si>
    <t>Av. del Libertador # 32-201.</t>
  </si>
  <si>
    <t>Santa Marta D.T.C.H,</t>
  </si>
  <si>
    <t>Corporación para el Desarrollo Sostenible del Sur de la Amazonia</t>
  </si>
  <si>
    <t>CORPOAMAZONIA</t>
  </si>
  <si>
    <t>800.252.844-2</t>
  </si>
  <si>
    <t>Cra. 17 14-85</t>
  </si>
  <si>
    <t>Corporación Autónoma Regional de Boyacá</t>
  </si>
  <si>
    <t>CORPOBOYACÁ</t>
  </si>
  <si>
    <t>800.252.843-5.</t>
  </si>
  <si>
    <t>Antigua vía a Paipa # 53-70</t>
  </si>
  <si>
    <t>Corporación Autónoma Regional de Caldas</t>
  </si>
  <si>
    <t>CORPOCALDAS</t>
  </si>
  <si>
    <t>890.803.005-2</t>
  </si>
  <si>
    <t>Cll.21 #23-22 Ed.Atlas-Pisos:12,13,14,15,16,20, 22</t>
  </si>
  <si>
    <t>Corporación Autónoma Regional del Cesar</t>
  </si>
  <si>
    <t>CORPOCESAR</t>
  </si>
  <si>
    <t>892.301.483-2</t>
  </si>
  <si>
    <t>Km 2 vía La Paz. Lote 1 U.I.C Casa e´ Campo. Frente a la feria ganadera</t>
  </si>
  <si>
    <t>Corporación Autónoma Regional de Chivor</t>
  </si>
  <si>
    <t>CORPOCHIVOR</t>
  </si>
  <si>
    <t>800.252.037-5</t>
  </si>
  <si>
    <t xml:space="preserve"> Cra. 5 #10-125</t>
  </si>
  <si>
    <t>Corporación Autónoma Regional de La Guajira</t>
  </si>
  <si>
    <t>CORPOGUAJIRA</t>
  </si>
  <si>
    <t>892.115.314-9</t>
  </si>
  <si>
    <t>Cra. 7A #12-25</t>
  </si>
  <si>
    <t>La Guajira</t>
  </si>
  <si>
    <t>Corporación Autónoma Regional del Guavio</t>
  </si>
  <si>
    <t>CORPOGUAVIO</t>
  </si>
  <si>
    <t>832.000.171-1</t>
  </si>
  <si>
    <t>Carrera 7 No. 1A-52</t>
  </si>
  <si>
    <t>Gachalá</t>
  </si>
  <si>
    <t>Corporación para el Desarrollo Sostenible de La Mojana y El San Jorge</t>
  </si>
  <si>
    <t>CORPOMOJANA</t>
  </si>
  <si>
    <t>823.000.077-2</t>
  </si>
  <si>
    <t xml:space="preserve">Cra 21 # 21A - 44 </t>
  </si>
  <si>
    <t>Corporación Autónoma Regional de Nariño</t>
  </si>
  <si>
    <t>CORPONARIÑO</t>
  </si>
  <si>
    <t>891.222.322-2</t>
  </si>
  <si>
    <t>Calle 25 No. 7 Este - 84 / Finca Lope Via la Carolina</t>
  </si>
  <si>
    <t>Corporación Autónoma Regional de la Frontera Nororiental</t>
  </si>
  <si>
    <t>CORPONOR</t>
  </si>
  <si>
    <t>890.505.253-4</t>
  </si>
  <si>
    <t>Calle 13 Av. El Bosque #3E-278,</t>
  </si>
  <si>
    <t>Norte de Santander</t>
  </si>
  <si>
    <t>Corporación Autónoma Regional de la Orinoquia</t>
  </si>
  <si>
    <t>CORPORINOQUIA</t>
  </si>
  <si>
    <t>832.000.283-6</t>
  </si>
  <si>
    <t>Carrera 23 # 18 -31</t>
  </si>
  <si>
    <t>Corporación para el Desarrollo Sostenible del Uraba</t>
  </si>
  <si>
    <t>CORPOURABA</t>
  </si>
  <si>
    <t>890.907.748-3</t>
  </si>
  <si>
    <t xml:space="preserve">Cl. 92 98-39, </t>
  </si>
  <si>
    <t>Corporación Autónoma Regional del Tolima</t>
  </si>
  <si>
    <t>CORTOLIMA</t>
  </si>
  <si>
    <t>890.704.536-7</t>
  </si>
  <si>
    <t>Avenida Ferrocarril con 44 esquina</t>
  </si>
  <si>
    <t>Corporación Autónoma Regional del Atlántico</t>
  </si>
  <si>
    <t>CRA</t>
  </si>
  <si>
    <t>802.000.339-0</t>
  </si>
  <si>
    <t>Calle 66 No. 54 -43</t>
  </si>
  <si>
    <t>Atlántico </t>
  </si>
  <si>
    <t>Barranquilla </t>
  </si>
  <si>
    <t>Corporación Autónoma Regional del Cauca</t>
  </si>
  <si>
    <t>CRC</t>
  </si>
  <si>
    <t>Carrera 7 # 1N-28
Edificio Edgar Negret Dueñas</t>
  </si>
  <si>
    <t xml:space="preserve">Cauca </t>
  </si>
  <si>
    <t xml:space="preserve">Popayán </t>
  </si>
  <si>
    <t>Corporación Autónoma Regional del Quindío</t>
  </si>
  <si>
    <t>CRQ</t>
  </si>
  <si>
    <t>890.000.447-8</t>
  </si>
  <si>
    <t>Calle 19 Norte # 19 - 55 B. Mercedes del Norte</t>
  </si>
  <si>
    <t>Quindío</t>
  </si>
  <si>
    <t>Corporación Autónoma Regional del Sur de Bolívar</t>
  </si>
  <si>
    <t>CSB</t>
  </si>
  <si>
    <t xml:space="preserve"> 806.000.327-7</t>
  </si>
  <si>
    <t>Calle 16 No. 10 - 27</t>
  </si>
  <si>
    <t xml:space="preserve">Bolívar </t>
  </si>
  <si>
    <t>Magangue </t>
  </si>
  <si>
    <t>Corporación Autónoma Regional del Valle del Cauca</t>
  </si>
  <si>
    <t>CVC</t>
  </si>
  <si>
    <t>890.399.002-7</t>
  </si>
  <si>
    <t xml:space="preserve">Cra. 56 #11 - 36, </t>
  </si>
  <si>
    <t xml:space="preserve">Valle del Cauca </t>
  </si>
  <si>
    <t>Corporación Autónoma Regional de los Valles del Sinú y del San Jorge</t>
  </si>
  <si>
    <t>CVS</t>
  </si>
  <si>
    <t>891.000.627-0</t>
  </si>
  <si>
    <r>
      <t> </t>
    </r>
    <r>
      <rPr>
        <sz val="11"/>
        <rFont val="Arial"/>
        <family val="2"/>
      </rPr>
      <t>Cra. 6 #61 25</t>
    </r>
  </si>
  <si>
    <t>Departamento Administrativo Distrital de Sostenibilidad Ambiental</t>
  </si>
  <si>
    <t>DADSA</t>
  </si>
  <si>
    <t>891.780.009-4</t>
  </si>
  <si>
    <t>4ta Avenida calle 28 #27-05 Edificio Seaport Centro Empresarial</t>
  </si>
  <si>
    <t>Cartagena </t>
  </si>
  <si>
    <t>Departamento Administrativo de Gestión Ambiental De Cali</t>
  </si>
  <si>
    <t>DAGMA</t>
  </si>
  <si>
    <t>890.399.011-3</t>
  </si>
  <si>
    <t>Calle 16 # 14a - 08</t>
  </si>
  <si>
    <t>Magadalena</t>
  </si>
  <si>
    <t>Santa Marta, </t>
  </si>
  <si>
    <t>Barranquilla Verde</t>
  </si>
  <si>
    <t>BARRANQUILLA VERDE</t>
  </si>
  <si>
    <t>901.034.433-0</t>
  </si>
  <si>
    <t>Carrera 60 No. 72 - 7 Esquina</t>
  </si>
  <si>
    <t xml:space="preserve"> Atlántico</t>
  </si>
  <si>
    <t>Establecimiento Público Ambiental de Cartagena</t>
  </si>
  <si>
    <t>EPA-Cartagena</t>
  </si>
  <si>
    <t>806.013.999-2</t>
  </si>
  <si>
    <t>ESTABLECIMIENTO PÚBLICO AMBIENTAL
Manga, 4ta Avenida calle 28 #27-05 Edificio Seaport Centro Empresarial,</t>
  </si>
  <si>
    <t>Establecimiento Público Ambiental del Puerto de Buenaventura</t>
  </si>
  <si>
    <t>EPA-Buenaventura</t>
  </si>
  <si>
    <t>900.076.913-7</t>
  </si>
  <si>
    <t>Calle 1ra #2-39 Edificio Radio Buenaventura</t>
  </si>
  <si>
    <t>Valle del Cauca</t>
  </si>
  <si>
    <t>Secretaria Distrital de Ambiente Ambiente Bogotá</t>
  </si>
  <si>
    <t>SDA</t>
  </si>
  <si>
    <t>899.999.061-9</t>
  </si>
  <si>
    <t>Av. Caracas 54-38</t>
  </si>
  <si>
    <t xml:space="preserve">
MINISTERIO DE AMBIENTE Y DESARROLLO SOSTENIBLE
OFICINA DE NEGOCIOS VERDES Y SOSTENIBLES
GRUPO DE ANÁLISIS ECONÓMICO PARA LA SOSTENIBILIDAD
</t>
  </si>
  <si>
    <r>
      <t xml:space="preserve">
MINISTERIO DE AMBIENTE Y DESARROLLO SOSTENIBLE
</t>
    </r>
    <r>
      <rPr>
        <b/>
        <sz val="10"/>
        <color theme="1"/>
        <rFont val="Arial"/>
        <family val="2"/>
      </rPr>
      <t>OFICINA DE NEGOCIOS VERDES Y SOSTENIBLES
GRUPO DE ANÁLISIS ECONÓMICO PARA LA SOSTENIBILIDAD</t>
    </r>
    <r>
      <rPr>
        <b/>
        <sz val="11"/>
        <color theme="1"/>
        <rFont val="Arial"/>
        <family val="2"/>
      </rPr>
      <t xml:space="preserve">
</t>
    </r>
  </si>
  <si>
    <t>1. AUTORIDAD AMBIENTAL (AA)</t>
  </si>
  <si>
    <t>4. VOLUMEN (m3)</t>
  </si>
  <si>
    <t>APROV. PERSISTENTE</t>
  </si>
  <si>
    <t>APROV. ÚNICO</t>
  </si>
  <si>
    <t>Se presentan a continuación, orientaciones para el diligenciamiento:</t>
  </si>
  <si>
    <t>1. Autoridad Ambiental:</t>
  </si>
  <si>
    <t>2. Oferta Natural:</t>
  </si>
  <si>
    <t>3. Elementos institucionales:</t>
  </si>
  <si>
    <t>4. Volumen:</t>
  </si>
  <si>
    <t>6. Destinación:</t>
  </si>
  <si>
    <t>ÚNICO</t>
  </si>
  <si>
    <t>7. Tarifa</t>
  </si>
  <si>
    <t>Hectáreas</t>
  </si>
  <si>
    <t>Instructivo</t>
  </si>
  <si>
    <t>Área total de áreas protegidas en RUNAP en jurisdicción de la Autoridad Ambiental</t>
  </si>
  <si>
    <t>Área total de la jurisdicción de la Autoridad Ambiental</t>
  </si>
  <si>
    <t>Área total de bosques naturales en jurisdicción de la Autoridad Ambiental</t>
  </si>
  <si>
    <t>Área total con grupos étnicos en jurisdicción de la Autoridad Ambiental</t>
  </si>
  <si>
    <t>Encuesta que busca conocer la información respecto al manejo de la tasa al interior de la Autoridad, identificando capacidades instaladas, condiciones habilitantes, y necesidades de asesoría y acompañamiento.</t>
  </si>
  <si>
    <t xml:space="preserve">Observaciones </t>
  </si>
  <si>
    <t>TOTAL
 EN PIE</t>
  </si>
  <si>
    <t>TOTAL 
MOVILIZADO</t>
  </si>
  <si>
    <r>
      <rPr>
        <b/>
        <sz val="11"/>
        <color theme="1"/>
        <rFont val="Calibri"/>
        <family val="2"/>
        <scheme val="minor"/>
      </rPr>
      <t xml:space="preserve">1.1 </t>
    </r>
    <r>
      <rPr>
        <sz val="11"/>
        <color theme="1"/>
        <rFont val="Calibri"/>
        <family val="2"/>
        <scheme val="minor"/>
      </rPr>
      <t>Por favor diligenciar los datos del volumen total anual para el periodo señalado, corresponde al definido por ley ( 1 Enero - 31 de Diciembre), otorgado para aprovechamiento en pie y movilizado, por categoría de especie y tipo de aprovechamiento.</t>
    </r>
  </si>
  <si>
    <r>
      <rPr>
        <b/>
        <sz val="11"/>
        <color theme="1"/>
        <rFont val="Calibri"/>
        <family val="2"/>
        <scheme val="minor"/>
      </rPr>
      <t xml:space="preserve">1.3 </t>
    </r>
    <r>
      <rPr>
        <sz val="11"/>
        <color theme="1"/>
        <rFont val="Calibri"/>
        <family val="2"/>
        <scheme val="minor"/>
      </rPr>
      <t>En observaciones por favor señalar, dificultades para el cálculo y la consolidación de la información; comentarios generales que considere puedan mejorar el reporte de la información.</t>
    </r>
  </si>
  <si>
    <t>TOTAL FACTURADO</t>
  </si>
  <si>
    <t>TOTAL RECAUDADO</t>
  </si>
  <si>
    <t>Observaciones</t>
  </si>
  <si>
    <t>Normativa</t>
  </si>
  <si>
    <r>
      <rPr>
        <b/>
        <sz val="11"/>
        <color theme="1"/>
        <rFont val="Calibri"/>
        <family val="2"/>
        <scheme val="minor"/>
      </rPr>
      <t xml:space="preserve">1.2 </t>
    </r>
    <r>
      <rPr>
        <sz val="11"/>
        <color theme="1"/>
        <rFont val="Calibri"/>
        <family val="2"/>
        <scheme val="minor"/>
      </rPr>
      <t>En observaciones por favor señalar, las dificultades encontradas y comentarios generales que considere puedan mejorar el reporte de la información.</t>
    </r>
  </si>
  <si>
    <r>
      <rPr>
        <b/>
        <sz val="11"/>
        <color theme="1"/>
        <rFont val="Calibri"/>
        <family val="2"/>
        <scheme val="minor"/>
      </rPr>
      <t xml:space="preserve">1.1 </t>
    </r>
    <r>
      <rPr>
        <sz val="11"/>
        <color theme="1"/>
        <rFont val="Calibri"/>
        <family val="2"/>
        <scheme val="minor"/>
      </rPr>
      <t>Por favor señale la tarifa anual implementada por categoría de especie y tipo de aprovechamiento, según la norma adoptada por la Autoridad para cada año.</t>
    </r>
  </si>
  <si>
    <t>5. Facturacion y Recaudo:</t>
  </si>
  <si>
    <r>
      <rPr>
        <b/>
        <sz val="11"/>
        <color theme="1"/>
        <rFont val="Calibri"/>
        <family val="2"/>
        <scheme val="minor"/>
      </rPr>
      <t xml:space="preserve">1.1 </t>
    </r>
    <r>
      <rPr>
        <sz val="11"/>
        <color theme="1"/>
        <rFont val="Calibri"/>
        <family val="2"/>
        <scheme val="minor"/>
      </rPr>
      <t>De los datos de la autoridad ambiental, se dispone de una lista desplegable la cual permitirá observar los datos generales de la autoridad ambiental seleccionada. Si presenta algún error o cambio, le invitamos a señalar los cambios necesarios en la zona de Observaciones, que se indica mas adelante en este formato.</t>
    </r>
  </si>
  <si>
    <t>0. Formato General</t>
  </si>
  <si>
    <t>CATEGORÍA ESPECIE</t>
  </si>
  <si>
    <t>ARB. AISLADOS</t>
  </si>
  <si>
    <r>
      <rPr>
        <b/>
        <sz val="11"/>
        <color theme="1"/>
        <rFont val="Calibri"/>
        <family val="2"/>
        <scheme val="minor"/>
      </rPr>
      <t xml:space="preserve">1.1 </t>
    </r>
    <r>
      <rPr>
        <sz val="11"/>
        <color theme="1"/>
        <rFont val="Calibri"/>
        <family val="2"/>
        <scheme val="minor"/>
      </rPr>
      <t>Por favor diligenciar los datos del valor facturado y recaudado total anual para el periodo señalado, corresponde al definido por ley ( 1 Enero - 31 de Diciembre), por concepto de la Tasa Compensatoria por Aprovechamiento Forestal Maderable, TCAFM, por categoría de especie y tipo de aprovechamiento.</t>
    </r>
  </si>
  <si>
    <r>
      <rPr>
        <b/>
        <sz val="11"/>
        <color theme="1"/>
        <rFont val="Calibri"/>
        <family val="2"/>
        <scheme val="minor"/>
      </rPr>
      <t xml:space="preserve">1.2 </t>
    </r>
    <r>
      <rPr>
        <sz val="11"/>
        <color theme="1"/>
        <rFont val="Calibri"/>
        <family val="2"/>
        <scheme val="minor"/>
      </rPr>
      <t>La información correspondiente a los años anteriores a 2018, es importante para identificar comportamiento y tendencias de la aplicación de la Tasa Compensatoria por Aprovechamiento Forestal Maderable, TCAFM, antes y después de la entrada en vigencia del Decreto 1390 de 2018</t>
    </r>
  </si>
  <si>
    <r>
      <rPr>
        <b/>
        <sz val="11"/>
        <color theme="1"/>
        <rFont val="Calibri"/>
        <family val="2"/>
        <scheme val="minor"/>
      </rPr>
      <t xml:space="preserve">1.1 </t>
    </r>
    <r>
      <rPr>
        <sz val="11"/>
        <color theme="1"/>
        <rFont val="Calibri"/>
        <family val="2"/>
        <scheme val="minor"/>
      </rPr>
      <t xml:space="preserve">Por favor reporte la destinación del recaudo por concepto de la Tasa Compensatoria por Aprovechamiento Forestal Maderable, TCAFM, de acuerdo con lo establecido en el Artículo 2.2.9.12.4.2 del Decreto 1390 de 2018. </t>
    </r>
  </si>
  <si>
    <t>FORMATO REPORTE ANUAL APLICACIÓN DE LA TASA COMPENSATORIA POR APROVECHAMIENTO FORESTAL MADERABLE, TCAFM  
DECRETO 1390 DE 2018</t>
  </si>
  <si>
    <t>5. FACTURACION Y RECAUDO ANUAL POR CONCEPTO DE TASA COMPENSATORIA POR APROVECHAMIENTO FORESTAL MADERABLE, TCAFM  
DECRETO 1390 DE 2018</t>
  </si>
  <si>
    <t xml:space="preserve">6. DESTINACIÓN ANUAL DEL RECAUDO POR CONCEPTO DE LA TASA COMPENSATORIA POR APROVECHAMIENTO FORESTAL MADERABLE, TCAFM.
 DECRETO 1390 DE 2018  </t>
  </si>
  <si>
    <r>
      <rPr>
        <b/>
        <sz val="11"/>
        <color theme="1"/>
        <rFont val="Calibri"/>
        <family val="2"/>
        <scheme val="minor"/>
      </rPr>
      <t>1.2</t>
    </r>
    <r>
      <rPr>
        <sz val="11"/>
        <color theme="1"/>
        <rFont val="Calibri"/>
        <family val="2"/>
        <scheme val="minor"/>
      </rPr>
      <t xml:space="preserve"> Se busca generar un directorio con la información solicitada ya bien sea, para remitir la correspondencia o para las diferentes solicitudes que se puedan generar a la dirección u oficina a cargo del tema, especificando el tema a buscar y evitar demoras en las consultas que se puedan realizar.</t>
    </r>
  </si>
  <si>
    <t>Diligencie el área total para el año del reporte, correspondiente a jurisdicción, bosques naturales y áreas protegidas. En observaciones por favor señalar aspectos que considere puedan mejorar el reporte de la información, por ejemplo áreas compartidas con otras autoridades, dificultades para el acceso al área por parte de la Autoridad, entre otras.</t>
  </si>
  <si>
    <r>
      <rPr>
        <b/>
        <sz val="11"/>
        <color theme="1"/>
        <rFont val="Calibri"/>
        <family val="2"/>
        <scheme val="minor"/>
      </rPr>
      <t xml:space="preserve">1.2 </t>
    </r>
    <r>
      <rPr>
        <sz val="11"/>
        <color theme="1"/>
        <rFont val="Calibri"/>
        <family val="2"/>
        <scheme val="minor"/>
      </rPr>
      <t>La información correspondiente a los años anteriores a 2018, es importante para identificar comportamiento y tendencias del aprovechamiento, antes y después de la entrada en vigencia del Decreto 1390 de 2018.</t>
    </r>
  </si>
  <si>
    <t xml:space="preserve"> Las casillas sombreadas en alguna gama de color azul no están disponibles para modificación alguna, ya que contienen datos o formulas que facilitan el funcionamiento del formulario.</t>
  </si>
  <si>
    <t>APROV. DOMÉSTICO</t>
  </si>
  <si>
    <t>DOMÉSTICO</t>
  </si>
  <si>
    <t>MUY BAJO</t>
  </si>
  <si>
    <t>BAJO</t>
  </si>
  <si>
    <t>MEDIO</t>
  </si>
  <si>
    <t>ALTO</t>
  </si>
  <si>
    <t>MUY ALTO</t>
  </si>
  <si>
    <t>NIVEL DE AFECTACIÓN</t>
  </si>
  <si>
    <t>Área total otorgada para aprovechamiento forestal maderable, durante el periodo de reporte</t>
  </si>
  <si>
    <t>ITEM - IMPLEMENTACIÓN Y SEGUIMIENTO</t>
  </si>
  <si>
    <t>ITEM - RENOVACIÓN DEL RECURSO</t>
  </si>
  <si>
    <t>Lina Yorely Alvarez Aranda</t>
  </si>
  <si>
    <t>Profesional Universitario</t>
  </si>
  <si>
    <t>Subdirección de Ecosistemas y Gestión Ambiental</t>
  </si>
  <si>
    <t>lalvarez@corpoboyaca.gov.co</t>
  </si>
  <si>
    <t>Tomado de tarifa minima publicada en la página web del Ministerio de Ambiente y Desarrollo Sostenible</t>
  </si>
  <si>
    <t>SUBDIRECCIÓN DE ADMINISTRACIÓN DE RECURSOS NATURALES - PROCESO AUTORIDAD AMBIENTAL</t>
  </si>
  <si>
    <t>Ingeniero Forestal (2), Ingeniero Agrónomo (1), Biólogo (2), Abogado (5), Tenólogo (2), Técnico (1)</t>
  </si>
  <si>
    <t>Protocolo (0) para la Revisión y Evaluación de Planes de Manejo Forestal</t>
  </si>
  <si>
    <t>PGR-03 "Evaluación y Decisión a Trámites Permisionarios"</t>
  </si>
  <si>
    <t>Los profesionales reportados corresponden a las 5 sedes o territoriales (Centro, Soata, Pauna, Socha, Miraflores)</t>
  </si>
  <si>
    <t xml:space="preserve">Los recursos recaudados se han proyectado para destinarlos a fomento (viveros y actividades de restauración) pero los procesos han quedado desiertos.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</si>
</sst>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 #,##0.00_-;\-&quot;$&quot;\ * #,##0.00_-;_-&quot;$&quot;\ * &quot;-&quot;??_-;_-@_-"/>
    <numFmt numFmtId="43" formatCode="_-* #,##0.00_-;\-* #,##0.00_-;_-* &quot;-&quot;??_-;_-@_-"/>
    <numFmt numFmtId="164" formatCode="_ * #,##0.00_ ;_ * \-#,##0.00_ ;_ * &quot;-&quot;??_ ;_ @_ "/>
    <numFmt numFmtId="167" formatCode="_-* #,##0_-;\-* #,##0_-;_-* &quot;-&quot;??_-;_-@_-"/>
    <numFmt numFmtId="169" formatCode="_-&quot;$&quot;\ * #,##0_-;\-&quot;$&quot;\ * #,##0_-;_-&quot;$&quot;\ * &quot;-&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b/>
      <sz val="18"/>
      <color theme="1"/>
      <name val="Calibri"/>
      <family val="2"/>
      <scheme val="minor"/>
    </font>
    <font>
      <b/>
      <sz val="8"/>
      <name val="Arial"/>
      <family val="2"/>
    </font>
    <font>
      <sz val="12"/>
      <color theme="1"/>
      <name val="Arial Narrow"/>
      <family val="2"/>
    </font>
    <font>
      <sz val="12"/>
      <name val="Arial Narrow"/>
      <family val="2"/>
    </font>
    <font>
      <sz val="11"/>
      <color theme="1"/>
      <name val="Arial"/>
      <family val="2"/>
    </font>
    <font>
      <b/>
      <sz val="11"/>
      <color theme="1"/>
      <name val="Arial"/>
      <family val="2"/>
    </font>
    <font>
      <sz val="11"/>
      <name val="Arial"/>
      <family val="2"/>
    </font>
    <font>
      <b/>
      <sz val="11"/>
      <name val="Arial"/>
      <family val="2"/>
    </font>
    <font>
      <sz val="8"/>
      <name val="Arial"/>
      <family val="2"/>
    </font>
    <font>
      <b/>
      <sz val="10"/>
      <color theme="1"/>
      <name val="Arial"/>
      <family val="2"/>
    </font>
    <font>
      <b/>
      <sz val="14"/>
      <color theme="1"/>
      <name val="Calibri"/>
      <family val="2"/>
      <scheme val="minor"/>
    </font>
    <font>
      <b/>
      <sz val="16"/>
      <color theme="0"/>
      <name val="Calibri"/>
      <family val="2"/>
      <scheme val="minor"/>
    </font>
    <font>
      <u val="single"/>
      <sz val="11"/>
      <color theme="10"/>
      <name val="Calibri"/>
      <family val="2"/>
      <scheme val="minor"/>
    </font>
    <font>
      <b/>
      <u val="single"/>
      <sz val="11"/>
      <name val="Calibri"/>
      <family val="2"/>
      <scheme val="minor"/>
    </font>
    <font>
      <b/>
      <sz val="11"/>
      <name val="Calibri"/>
      <family val="2"/>
      <scheme val="minor"/>
    </font>
    <font>
      <b/>
      <sz val="16"/>
      <name val="Calibri"/>
      <family val="2"/>
      <scheme val="minor"/>
    </font>
    <font>
      <sz val="18"/>
      <name val="Calibri"/>
      <family val="2"/>
      <scheme val="minor"/>
    </font>
    <font>
      <b/>
      <sz val="16"/>
      <color theme="1"/>
      <name val="Calibri"/>
      <family val="2"/>
      <scheme val="minor"/>
    </font>
  </fonts>
  <fills count="11">
    <fill>
      <patternFill/>
    </fill>
    <fill>
      <patternFill patternType="gray125"/>
    </fill>
    <fill>
      <patternFill patternType="solid">
        <fgColor theme="8" tint="0.5999900102615356"/>
        <bgColor indexed="64"/>
      </patternFill>
    </fill>
    <fill>
      <patternFill patternType="solid">
        <fgColor theme="8" tint="0.39998000860214233"/>
        <bgColor indexed="64"/>
      </patternFill>
    </fill>
    <fill>
      <patternFill patternType="solid">
        <fgColor theme="8" tint="0.7999799847602844"/>
        <bgColor indexed="64"/>
      </patternFill>
    </fill>
    <fill>
      <patternFill patternType="solid">
        <fgColor theme="0"/>
        <bgColor indexed="64"/>
      </patternFill>
    </fill>
    <fill>
      <patternFill patternType="solid">
        <fgColor theme="4" tint="0.5999900102615356"/>
        <bgColor indexed="64"/>
      </patternFill>
    </fill>
    <fill>
      <patternFill patternType="solid">
        <fgColor theme="8" tint="-0.24997000396251678"/>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9" tint="0.39998000860214233"/>
        <bgColor indexed="64"/>
      </patternFill>
    </fill>
  </fills>
  <borders count="54">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right style="double"/>
      <top style="thin"/>
      <bottom style="thin"/>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style="thin"/>
      <top/>
      <bottom style="thin"/>
    </border>
    <border>
      <left style="thin"/>
      <right/>
      <top/>
      <bottom style="thin"/>
    </border>
    <border>
      <left/>
      <right/>
      <top style="thin"/>
      <bottom style="thin"/>
    </border>
    <border>
      <left style="thin"/>
      <right style="thin"/>
      <top style="thin"/>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style="thin"/>
      <right style="thin"/>
      <top style="thin"/>
      <bottom style="double"/>
    </border>
    <border>
      <left style="medium"/>
      <right style="thin"/>
      <top style="medium"/>
      <bottom style="medium"/>
    </border>
    <border>
      <left style="double"/>
      <right style="double"/>
      <top style="double"/>
      <bottom style="thin"/>
    </border>
    <border>
      <left style="double"/>
      <right style="double"/>
      <top style="thin"/>
      <bottom style="double"/>
    </border>
    <border>
      <left/>
      <right style="double"/>
      <top style="thin"/>
      <bottom style="double"/>
    </border>
    <border>
      <left style="medium"/>
      <right style="medium"/>
      <top/>
      <bottom/>
    </border>
    <border>
      <left style="double"/>
      <right style="medium"/>
      <top style="thin"/>
      <bottom style="double"/>
    </border>
    <border>
      <left style="thin"/>
      <right style="thin"/>
      <top style="thin"/>
      <bottom style="medium"/>
    </border>
    <border>
      <left style="thin"/>
      <right style="double"/>
      <top style="thin"/>
      <bottom style="medium"/>
    </border>
    <border>
      <left/>
      <right style="thin"/>
      <top style="double"/>
      <bottom style="thin"/>
    </border>
    <border>
      <left/>
      <right style="thin"/>
      <top style="thin"/>
      <bottom style="medium"/>
    </border>
    <border>
      <left/>
      <right/>
      <top style="medium"/>
      <bottom style="medium"/>
    </border>
    <border>
      <left style="thin"/>
      <right/>
      <top style="thin"/>
      <bottom style="double"/>
    </border>
    <border>
      <left style="thin"/>
      <right style="double"/>
      <top/>
      <bottom style="thin"/>
    </border>
    <border>
      <left/>
      <right style="double"/>
      <top/>
      <bottom style="thin"/>
    </border>
    <border>
      <left style="double"/>
      <right style="thin"/>
      <top style="double"/>
      <bottom/>
    </border>
    <border>
      <left style="double"/>
      <right style="thin"/>
      <top/>
      <bottom/>
    </border>
    <border>
      <left style="double"/>
      <right style="thin"/>
      <top/>
      <bottom style="double"/>
    </border>
    <border>
      <left style="thin"/>
      <right style="thin"/>
      <top style="double"/>
      <bottom/>
    </border>
    <border>
      <left style="thin"/>
      <right style="thin"/>
      <top/>
      <bottom/>
    </border>
    <border>
      <left/>
      <right/>
      <top style="thin"/>
      <bottom style="double"/>
    </border>
    <border>
      <left/>
      <right/>
      <top/>
      <bottom style="double"/>
    </border>
    <border>
      <left/>
      <right style="double"/>
      <top/>
      <bottom style="double"/>
    </border>
    <border>
      <left style="medium"/>
      <right/>
      <top style="medium"/>
      <bottom style="medium"/>
    </border>
    <border>
      <left style="double"/>
      <right style="medium"/>
      <top style="double"/>
      <bottom/>
    </border>
    <border>
      <left style="double"/>
      <right style="medium"/>
      <top/>
      <bottom/>
    </border>
    <border>
      <left style="medium"/>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cellStyleXfs>
  <cellXfs count="265">
    <xf numFmtId="0" fontId="0" fillId="0" borderId="0" xfId="0"/>
    <xf numFmtId="0" fontId="0" fillId="0" borderId="1" xfId="0" applyBorder="1"/>
    <xf numFmtId="0" fontId="0" fillId="0" borderId="1" xfId="0" applyBorder="1" applyAlignment="1">
      <alignment horizontal="center"/>
    </xf>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horizontal="left"/>
    </xf>
    <xf numFmtId="0" fontId="0" fillId="0" borderId="0" xfId="0" applyAlignment="1">
      <alignment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applyAlignment="1">
      <alignment horizontal="center"/>
    </xf>
    <xf numFmtId="0" fontId="0" fillId="0" borderId="2" xfId="0" applyBorder="1"/>
    <xf numFmtId="0" fontId="0" fillId="4" borderId="3" xfId="0" applyFill="1" applyBorder="1"/>
    <xf numFmtId="0" fontId="0" fillId="0" borderId="4" xfId="0" applyBorder="1"/>
    <xf numFmtId="0" fontId="0" fillId="0" borderId="5" xfId="0" applyBorder="1"/>
    <xf numFmtId="0" fontId="0" fillId="0" borderId="6" xfId="0" applyBorder="1"/>
    <xf numFmtId="0" fontId="0" fillId="2" borderId="2" xfId="0" applyFill="1" applyBorder="1" applyAlignment="1">
      <alignment wrapText="1"/>
    </xf>
    <xf numFmtId="44" fontId="2" fillId="2" borderId="1" xfId="21" applyFont="1" applyFill="1" applyBorder="1" applyAlignment="1">
      <alignment horizontal="center"/>
    </xf>
    <xf numFmtId="44" fontId="2" fillId="5" borderId="1" xfId="21" applyFont="1" applyFill="1" applyBorder="1" applyAlignment="1">
      <alignment horizontal="center" vertical="center"/>
    </xf>
    <xf numFmtId="44" fontId="0" fillId="0" borderId="1" xfId="21" applyFont="1" applyBorder="1"/>
    <xf numFmtId="44" fontId="0" fillId="4" borderId="1" xfId="21" applyFont="1" applyFill="1" applyBorder="1"/>
    <xf numFmtId="44" fontId="0" fillId="0" borderId="0" xfId="21" applyFont="1"/>
    <xf numFmtId="43" fontId="0" fillId="0" borderId="0" xfId="20" applyFont="1"/>
    <xf numFmtId="43" fontId="0" fillId="4" borderId="7" xfId="20" applyFont="1" applyFill="1" applyBorder="1"/>
    <xf numFmtId="44" fontId="0" fillId="0" borderId="8" xfId="21" applyFont="1" applyBorder="1"/>
    <xf numFmtId="1" fontId="4" fillId="0" borderId="0" xfId="0" applyNumberFormat="1" applyFont="1" applyAlignment="1">
      <alignment horizontal="center" vertical="center" wrapText="1"/>
    </xf>
    <xf numFmtId="0" fontId="5" fillId="0" borderId="0" xfId="0" applyFont="1" applyAlignment="1">
      <alignment horizontal="left" wrapText="1"/>
    </xf>
    <xf numFmtId="0" fontId="6" fillId="0" borderId="0" xfId="22" applyNumberFormat="1" applyFont="1" applyFill="1" applyBorder="1" applyAlignment="1">
      <alignment horizontal="left" wrapText="1"/>
    </xf>
    <xf numFmtId="0" fontId="7" fillId="0" borderId="0" xfId="0" applyFont="1" applyAlignment="1">
      <alignment vertical="center"/>
    </xf>
    <xf numFmtId="0" fontId="7" fillId="0" borderId="0" xfId="0" applyFont="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wrapText="1"/>
    </xf>
    <xf numFmtId="0" fontId="7" fillId="0" borderId="13" xfId="0" applyFont="1" applyBorder="1" applyAlignment="1">
      <alignmen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12"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right" vertical="center"/>
    </xf>
    <xf numFmtId="0" fontId="9" fillId="0" borderId="1" xfId="0" applyFont="1" applyBorder="1" applyAlignment="1">
      <alignment vertical="center" wrapText="1"/>
    </xf>
    <xf numFmtId="0" fontId="9" fillId="0" borderId="1" xfId="0" applyFont="1" applyBorder="1" applyAlignment="1">
      <alignment vertical="center"/>
    </xf>
    <xf numFmtId="0" fontId="9" fillId="0" borderId="2" xfId="0" applyFont="1" applyBorder="1" applyAlignment="1">
      <alignment vertical="center"/>
    </xf>
    <xf numFmtId="0" fontId="7" fillId="0" borderId="3"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xf>
    <xf numFmtId="0" fontId="9" fillId="0" borderId="0" xfId="0" applyFont="1" applyAlignment="1">
      <alignment vertical="center" wrapText="1"/>
    </xf>
    <xf numFmtId="0" fontId="9" fillId="0" borderId="1" xfId="0" applyFont="1" applyBorder="1" applyAlignment="1">
      <alignment horizontal="right" vertical="center" wrapText="1"/>
    </xf>
    <xf numFmtId="0" fontId="9" fillId="0" borderId="2" xfId="0" applyFont="1" applyBorder="1" applyAlignment="1">
      <alignment vertical="center" wrapText="1"/>
    </xf>
    <xf numFmtId="0" fontId="7" fillId="0" borderId="13" xfId="0" applyFont="1" applyBorder="1" applyAlignment="1">
      <alignment vertical="center" wrapText="1"/>
    </xf>
    <xf numFmtId="0" fontId="9" fillId="0" borderId="0" xfId="0" applyFont="1" applyAlignment="1">
      <alignment vertical="center"/>
    </xf>
    <xf numFmtId="0" fontId="9" fillId="0" borderId="0" xfId="0" applyFont="1"/>
    <xf numFmtId="0" fontId="9" fillId="0" borderId="17" xfId="0" applyFont="1" applyBorder="1" applyAlignment="1">
      <alignment vertical="center"/>
    </xf>
    <xf numFmtId="0" fontId="9" fillId="0" borderId="1" xfId="0" applyFont="1" applyBorder="1"/>
    <xf numFmtId="0" fontId="10" fillId="0" borderId="0" xfId="0" applyFont="1"/>
    <xf numFmtId="0" fontId="1" fillId="0" borderId="0" xfId="0" applyFont="1"/>
    <xf numFmtId="0" fontId="9" fillId="0" borderId="1" xfId="0" applyFont="1" applyBorder="1" applyAlignment="1">
      <alignment horizontal="right"/>
    </xf>
    <xf numFmtId="0" fontId="11" fillId="0" borderId="0" xfId="0" applyFont="1"/>
    <xf numFmtId="0" fontId="7" fillId="0" borderId="11" xfId="0" applyFont="1" applyBorder="1" applyAlignment="1">
      <alignment horizontal="left" vertical="center"/>
    </xf>
    <xf numFmtId="0" fontId="9" fillId="0" borderId="18" xfId="0" applyFont="1" applyBorder="1" applyAlignment="1">
      <alignment horizontal="left" vertical="center"/>
    </xf>
    <xf numFmtId="0" fontId="9" fillId="0" borderId="18" xfId="0" applyFont="1" applyBorder="1" applyAlignment="1">
      <alignment vertical="center" wrapText="1"/>
    </xf>
    <xf numFmtId="0" fontId="9" fillId="0" borderId="18" xfId="0" applyFont="1" applyBorder="1" applyAlignment="1">
      <alignment vertical="center"/>
    </xf>
    <xf numFmtId="0" fontId="9" fillId="0" borderId="9" xfId="0" applyFont="1" applyBorder="1" applyAlignment="1">
      <alignment vertical="center"/>
    </xf>
    <xf numFmtId="0" fontId="7" fillId="0" borderId="0" xfId="0" applyFont="1"/>
    <xf numFmtId="0" fontId="7" fillId="0" borderId="16" xfId="0" applyFont="1" applyBorder="1" applyAlignment="1">
      <alignment vertical="center"/>
    </xf>
    <xf numFmtId="0" fontId="7" fillId="0" borderId="19" xfId="0" applyFont="1" applyBorder="1"/>
    <xf numFmtId="0" fontId="7" fillId="0" borderId="14" xfId="0" applyFont="1" applyBorder="1" applyAlignment="1">
      <alignment vertical="center"/>
    </xf>
    <xf numFmtId="0" fontId="0" fillId="0" borderId="17" xfId="0" applyBorder="1" applyAlignment="1">
      <alignment horizontal="center"/>
    </xf>
    <xf numFmtId="0" fontId="0" fillId="0" borderId="3" xfId="0" applyBorder="1" applyAlignment="1">
      <alignment horizontal="center"/>
    </xf>
    <xf numFmtId="0" fontId="0" fillId="0" borderId="1" xfId="0" applyBorder="1" applyAlignment="1">
      <alignment horizontal="left" vertical="center"/>
    </xf>
    <xf numFmtId="0" fontId="0" fillId="4" borderId="3" xfId="0" applyFill="1" applyBorder="1" applyAlignment="1">
      <alignment vertical="center"/>
    </xf>
    <xf numFmtId="43" fontId="0" fillId="0" borderId="2" xfId="20" applyFont="1" applyBorder="1" applyAlignment="1">
      <alignment horizontal="right" vertic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8" xfId="0" applyBorder="1"/>
    <xf numFmtId="0" fontId="0" fillId="0" borderId="24" xfId="0" applyBorder="1"/>
    <xf numFmtId="0" fontId="0" fillId="0" borderId="25" xfId="0" applyBorder="1"/>
    <xf numFmtId="0" fontId="0" fillId="0" borderId="26" xfId="0" applyBorder="1"/>
    <xf numFmtId="0" fontId="16" fillId="0" borderId="1" xfId="23" applyFont="1" applyBorder="1" applyAlignment="1">
      <alignment horizontal="left" vertical="center" wrapText="1" indent="8"/>
    </xf>
    <xf numFmtId="0" fontId="2" fillId="0" borderId="27" xfId="0" applyFont="1" applyBorder="1" applyAlignment="1">
      <alignment horizontal="left" vertical="center"/>
    </xf>
    <xf numFmtId="43" fontId="2" fillId="4" borderId="1" xfId="20" applyFont="1" applyFill="1" applyBorder="1"/>
    <xf numFmtId="44" fontId="0" fillId="4" borderId="28" xfId="21" applyFont="1" applyFill="1" applyBorder="1"/>
    <xf numFmtId="43" fontId="0" fillId="4" borderId="29" xfId="20" applyFont="1" applyFill="1" applyBorder="1"/>
    <xf numFmtId="43" fontId="2" fillId="4" borderId="6" xfId="20" applyFont="1" applyFill="1" applyBorder="1"/>
    <xf numFmtId="43" fontId="2" fillId="4" borderId="30" xfId="20" applyFont="1" applyFill="1" applyBorder="1"/>
    <xf numFmtId="43" fontId="2" fillId="4" borderId="31" xfId="20" applyFont="1" applyFill="1" applyBorder="1"/>
    <xf numFmtId="44" fontId="0" fillId="0" borderId="21" xfId="21" applyFont="1" applyBorder="1"/>
    <xf numFmtId="44" fontId="0" fillId="0" borderId="0" xfId="21" applyFont="1" applyBorder="1"/>
    <xf numFmtId="43" fontId="0" fillId="0" borderId="0" xfId="20" applyFont="1" applyBorder="1"/>
    <xf numFmtId="43" fontId="0" fillId="0" borderId="25" xfId="20" applyFont="1" applyBorder="1"/>
    <xf numFmtId="44" fontId="0" fillId="0" borderId="32" xfId="21" applyFont="1" applyBorder="1"/>
    <xf numFmtId="44" fontId="0" fillId="0" borderId="25" xfId="21" applyFont="1" applyBorder="1"/>
    <xf numFmtId="0" fontId="2" fillId="2" borderId="1" xfId="0" applyFont="1" applyFill="1" applyBorder="1" applyAlignment="1">
      <alignment horizontal="center" vertical="center"/>
    </xf>
    <xf numFmtId="0" fontId="0" fillId="0" borderId="25" xfId="0" applyBorder="1" applyAlignment="1">
      <alignment wrapText="1"/>
    </xf>
    <xf numFmtId="0" fontId="2" fillId="0" borderId="33"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2" fillId="6" borderId="33" xfId="0" applyFont="1" applyFill="1" applyBorder="1" applyAlignment="1">
      <alignment horizontal="center" vertical="center" wrapText="1"/>
    </xf>
    <xf numFmtId="0" fontId="17" fillId="0" borderId="0" xfId="0" applyFont="1" applyAlignment="1">
      <alignment horizontal="left"/>
    </xf>
    <xf numFmtId="0" fontId="17" fillId="0" borderId="21" xfId="0" applyFont="1" applyBorder="1" applyAlignment="1">
      <alignment horizontal="left"/>
    </xf>
    <xf numFmtId="0" fontId="17" fillId="0" borderId="25" xfId="0" applyFont="1" applyBorder="1" applyAlignment="1">
      <alignment horizontal="left"/>
    </xf>
    <xf numFmtId="0" fontId="17" fillId="4" borderId="1" xfId="0" applyFont="1" applyFill="1" applyBorder="1" applyAlignment="1">
      <alignment horizontal="left" vertical="center" indent="8"/>
    </xf>
    <xf numFmtId="0" fontId="0" fillId="0" borderId="0" xfId="0" applyAlignment="1">
      <alignment horizontal="right"/>
    </xf>
    <xf numFmtId="0" fontId="0" fillId="0" borderId="21" xfId="0" applyBorder="1" applyAlignment="1">
      <alignment horizontal="right"/>
    </xf>
    <xf numFmtId="0" fontId="0" fillId="4" borderId="36" xfId="0" applyFill="1" applyBorder="1" applyAlignment="1">
      <alignment horizontal="right" vertical="center"/>
    </xf>
    <xf numFmtId="0" fontId="0" fillId="4" borderId="3" xfId="0" applyFill="1" applyBorder="1" applyAlignment="1">
      <alignment horizontal="right" vertical="center"/>
    </xf>
    <xf numFmtId="0" fontId="0" fillId="4" borderId="37" xfId="0" applyFill="1" applyBorder="1" applyAlignment="1">
      <alignment horizontal="right" vertical="center"/>
    </xf>
    <xf numFmtId="0" fontId="0" fillId="0" borderId="25" xfId="0" applyBorder="1" applyAlignment="1">
      <alignment horizontal="right"/>
    </xf>
    <xf numFmtId="44" fontId="2" fillId="4" borderId="38" xfId="21" applyFont="1" applyFill="1" applyBorder="1" applyAlignment="1">
      <alignment horizontal="center"/>
    </xf>
    <xf numFmtId="0" fontId="2" fillId="0" borderId="39" xfId="0" applyFont="1" applyBorder="1" applyAlignment="1">
      <alignment horizontal="left" vertical="center"/>
    </xf>
    <xf numFmtId="0" fontId="0" fillId="0" borderId="15" xfId="0" applyBorder="1"/>
    <xf numFmtId="0" fontId="0" fillId="0" borderId="40" xfId="0" applyBorder="1"/>
    <xf numFmtId="43" fontId="0" fillId="4" borderId="41" xfId="20" applyFont="1" applyFill="1" applyBorder="1"/>
    <xf numFmtId="0" fontId="2" fillId="0" borderId="2" xfId="0" applyFont="1" applyBorder="1" applyAlignment="1">
      <alignment horizontal="center"/>
    </xf>
    <xf numFmtId="0" fontId="0" fillId="2" borderId="1" xfId="0" applyFill="1" applyBorder="1" applyAlignment="1">
      <alignment horizontal="left"/>
    </xf>
    <xf numFmtId="0" fontId="2" fillId="0" borderId="2" xfId="0" applyFont="1" applyBorder="1" applyAlignment="1">
      <alignment horizontal="center"/>
    </xf>
    <xf numFmtId="0" fontId="2" fillId="0" borderId="17" xfId="0" applyFont="1" applyBorder="1" applyAlignment="1">
      <alignment horizontal="center"/>
    </xf>
    <xf numFmtId="0" fontId="2" fillId="0" borderId="3" xfId="0" applyFont="1" applyBorder="1" applyAlignment="1">
      <alignment horizontal="center"/>
    </xf>
    <xf numFmtId="0" fontId="15" fillId="0" borderId="1" xfId="23"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8" fillId="6" borderId="1" xfId="23" applyFont="1" applyFill="1" applyBorder="1" applyAlignment="1">
      <alignment horizontal="center" vertical="center"/>
    </xf>
    <xf numFmtId="0" fontId="0" fillId="0" borderId="0" xfId="0"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2" borderId="18" xfId="0" applyFill="1" applyBorder="1" applyAlignment="1">
      <alignment horizontal="center" vertical="center"/>
    </xf>
    <xf numFmtId="0" fontId="0" fillId="2" borderId="15" xfId="0" applyFill="1" applyBorder="1" applyAlignment="1">
      <alignment horizontal="center" vertical="center"/>
    </xf>
    <xf numFmtId="0" fontId="0" fillId="4" borderId="18" xfId="0" applyFill="1" applyBorder="1" applyAlignment="1">
      <alignment horizontal="center" vertical="center"/>
    </xf>
    <xf numFmtId="0" fontId="0" fillId="4" borderId="15" xfId="0" applyFill="1" applyBorder="1" applyAlignment="1">
      <alignment horizontal="center" vertical="center"/>
    </xf>
    <xf numFmtId="0" fontId="0" fillId="5" borderId="17" xfId="0" applyFill="1" applyBorder="1" applyAlignment="1">
      <alignment horizontal="center" wrapText="1"/>
    </xf>
    <xf numFmtId="0" fontId="0" fillId="5" borderId="17" xfId="0" applyFill="1" applyBorder="1" applyAlignment="1">
      <alignment horizontal="center" vertical="center" wrapText="1"/>
    </xf>
    <xf numFmtId="0" fontId="0" fillId="5" borderId="2" xfId="0" applyFill="1" applyBorder="1" applyAlignment="1">
      <alignment horizontal="center"/>
    </xf>
    <xf numFmtId="0" fontId="0" fillId="5" borderId="17" xfId="0" applyFill="1" applyBorder="1" applyAlignment="1">
      <alignment horizontal="center"/>
    </xf>
    <xf numFmtId="0" fontId="0" fillId="5" borderId="3" xfId="0" applyFill="1" applyBorder="1" applyAlignment="1">
      <alignment horizontal="center"/>
    </xf>
    <xf numFmtId="0" fontId="0" fillId="3" borderId="1" xfId="0" applyFill="1" applyBorder="1" applyAlignment="1">
      <alignment vertical="center"/>
    </xf>
    <xf numFmtId="0" fontId="0" fillId="2" borderId="2" xfId="0" applyFill="1" applyBorder="1" applyAlignment="1">
      <alignment horizontal="left"/>
    </xf>
    <xf numFmtId="0" fontId="0" fillId="2" borderId="3" xfId="0" applyFill="1" applyBorder="1" applyAlignment="1">
      <alignment horizontal="left"/>
    </xf>
    <xf numFmtId="0" fontId="0" fillId="4" borderId="2" xfId="0" applyFill="1" applyBorder="1" applyAlignment="1">
      <alignment horizontal="center"/>
    </xf>
    <xf numFmtId="0" fontId="0" fillId="4" borderId="17" xfId="0"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2" borderId="1" xfId="0" applyFill="1" applyBorder="1" applyAlignment="1">
      <alignment horizontal="left" vertical="center"/>
    </xf>
    <xf numFmtId="0" fontId="0" fillId="0" borderId="1" xfId="0" applyBorder="1" applyAlignment="1">
      <alignment horizontal="left" vertical="center"/>
    </xf>
    <xf numFmtId="0" fontId="3" fillId="6" borderId="1" xfId="0" applyFont="1" applyFill="1" applyBorder="1" applyAlignment="1">
      <alignment horizontal="center"/>
    </xf>
    <xf numFmtId="0" fontId="0" fillId="0" borderId="10" xfId="0" applyBorder="1" applyAlignment="1">
      <alignment horizontal="center"/>
    </xf>
    <xf numFmtId="0" fontId="3" fillId="6" borderId="1" xfId="0" applyFont="1"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0" borderId="1" xfId="0" applyBorder="1" applyAlignment="1">
      <alignment horizontal="center" wrapText="1"/>
    </xf>
    <xf numFmtId="0" fontId="0" fillId="0" borderId="1" xfId="0" applyBorder="1" applyAlignment="1">
      <alignment horizontal="center" vertical="center" wrapText="1"/>
    </xf>
    <xf numFmtId="0" fontId="14" fillId="7" borderId="1" xfId="0" applyFont="1" applyFill="1" applyBorder="1" applyAlignment="1">
      <alignment horizontal="center" vertical="center" wrapText="1"/>
    </xf>
    <xf numFmtId="0" fontId="0" fillId="2" borderId="2" xfId="0" applyFill="1" applyBorder="1" applyAlignment="1">
      <alignment horizontal="left" wrapText="1"/>
    </xf>
    <xf numFmtId="0" fontId="0" fillId="2" borderId="17" xfId="0" applyFill="1" applyBorder="1" applyAlignment="1">
      <alignment horizontal="left" wrapText="1"/>
    </xf>
    <xf numFmtId="0" fontId="0" fillId="0" borderId="17" xfId="0" applyBorder="1" applyAlignment="1">
      <alignment horizontal="center" wrapText="1"/>
    </xf>
    <xf numFmtId="0" fontId="0" fillId="0" borderId="17" xfId="0" applyBorder="1" applyAlignment="1">
      <alignment horizontal="center" vertical="center" wrapText="1"/>
    </xf>
    <xf numFmtId="0" fontId="0" fillId="5" borderId="2" xfId="0" applyFill="1" applyBorder="1" applyAlignment="1">
      <alignment horizontal="center" wrapText="1"/>
    </xf>
    <xf numFmtId="0" fontId="13" fillId="4" borderId="42" xfId="0" applyFont="1" applyFill="1" applyBorder="1" applyAlignment="1">
      <alignment horizontal="center" vertical="center"/>
    </xf>
    <xf numFmtId="0" fontId="13" fillId="4" borderId="43" xfId="0" applyFont="1" applyFill="1" applyBorder="1" applyAlignment="1">
      <alignment horizontal="center" vertical="center"/>
    </xf>
    <xf numFmtId="0" fontId="13" fillId="4" borderId="44" xfId="0" applyFont="1" applyFill="1" applyBorder="1" applyAlignment="1">
      <alignment horizontal="center" vertical="center"/>
    </xf>
    <xf numFmtId="0" fontId="19" fillId="6" borderId="1" xfId="23"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xf>
    <xf numFmtId="0" fontId="0" fillId="3" borderId="1" xfId="0" applyFill="1" applyBorder="1" applyAlignment="1">
      <alignment horizontal="center"/>
    </xf>
    <xf numFmtId="43" fontId="2" fillId="3" borderId="1" xfId="20" applyFont="1" applyFill="1" applyBorder="1" applyAlignment="1">
      <alignment horizontal="center" vertical="center" wrapText="1"/>
    </xf>
    <xf numFmtId="43" fontId="2" fillId="3" borderId="1" xfId="20" applyFont="1" applyFill="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0" fillId="0" borderId="15" xfId="0" applyBorder="1" applyAlignment="1">
      <alignment vertical="center"/>
    </xf>
    <xf numFmtId="0" fontId="0" fillId="0" borderId="18"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44" fontId="2" fillId="4" borderId="50" xfId="21" applyFont="1" applyFill="1" applyBorder="1" applyAlignment="1">
      <alignment horizontal="center"/>
    </xf>
    <xf numFmtId="44" fontId="2" fillId="4" borderId="38" xfId="21"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44" fontId="2" fillId="3" borderId="1" xfId="21"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0" fillId="0" borderId="19" xfId="0" applyBorder="1" applyAlignment="1">
      <alignment horizontal="center"/>
    </xf>
    <xf numFmtId="0" fontId="2" fillId="2" borderId="18"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1" xfId="0" applyFont="1" applyBorder="1" applyAlignment="1">
      <alignment horizontal="center"/>
    </xf>
    <xf numFmtId="0" fontId="2" fillId="2" borderId="2" xfId="0" applyFont="1" applyFill="1" applyBorder="1" applyAlignment="1">
      <alignment horizontal="center"/>
    </xf>
    <xf numFmtId="0" fontId="2" fillId="2" borderId="17" xfId="0" applyFont="1" applyFill="1" applyBorder="1" applyAlignment="1">
      <alignment horizontal="center"/>
    </xf>
    <xf numFmtId="0" fontId="2" fillId="2" borderId="3" xfId="0" applyFont="1" applyFill="1" applyBorder="1" applyAlignment="1">
      <alignment horizontal="center"/>
    </xf>
    <xf numFmtId="0" fontId="20" fillId="6" borderId="1"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2" fillId="8" borderId="51" xfId="0" applyFont="1" applyFill="1" applyBorder="1" applyAlignment="1">
      <alignment horizontal="center" vertical="center"/>
    </xf>
    <xf numFmtId="0" fontId="2" fillId="8" borderId="52" xfId="0" applyFont="1" applyFill="1" applyBorder="1" applyAlignment="1">
      <alignment horizontal="center" vertical="center"/>
    </xf>
    <xf numFmtId="0" fontId="16" fillId="0" borderId="18" xfId="23" applyFont="1" applyBorder="1" applyAlignment="1">
      <alignment horizontal="left" vertical="center" wrapText="1" indent="8"/>
    </xf>
    <xf numFmtId="0" fontId="16" fillId="0" borderId="15" xfId="23" applyFont="1" applyBorder="1" applyAlignment="1">
      <alignment horizontal="left" vertical="center" wrapText="1" indent="8"/>
    </xf>
    <xf numFmtId="0" fontId="0" fillId="0" borderId="1" xfId="0" applyBorder="1" applyAlignment="1">
      <alignment vertical="center" wrapText="1"/>
    </xf>
    <xf numFmtId="0" fontId="0" fillId="4" borderId="2" xfId="0" applyFill="1" applyBorder="1" applyAlignment="1">
      <alignment horizontal="left" vertical="center" wrapText="1"/>
    </xf>
    <xf numFmtId="0" fontId="0" fillId="4" borderId="17" xfId="0" applyFill="1" applyBorder="1" applyAlignment="1">
      <alignment horizontal="left" vertical="center" wrapText="1"/>
    </xf>
    <xf numFmtId="0" fontId="0" fillId="4" borderId="3" xfId="0" applyFill="1" applyBorder="1" applyAlignment="1">
      <alignment horizontal="left" vertical="center" wrapText="1"/>
    </xf>
    <xf numFmtId="0" fontId="0" fillId="9" borderId="1" xfId="0" applyFill="1" applyBorder="1" applyAlignment="1">
      <alignment horizontal="center"/>
    </xf>
    <xf numFmtId="0" fontId="16" fillId="0" borderId="46" xfId="23" applyFont="1" applyBorder="1" applyAlignment="1">
      <alignment horizontal="left" vertical="center" wrapText="1" indent="8"/>
    </xf>
    <xf numFmtId="0" fontId="0" fillId="0" borderId="2" xfId="0" applyBorder="1" applyAlignment="1">
      <alignment horizontal="left" vertical="center" wrapText="1"/>
    </xf>
    <xf numFmtId="0" fontId="0" fillId="0" borderId="17" xfId="0" applyBorder="1" applyAlignment="1">
      <alignment horizontal="left" vertical="center" wrapText="1"/>
    </xf>
    <xf numFmtId="0" fontId="0" fillId="0" borderId="3" xfId="0" applyBorder="1" applyAlignment="1">
      <alignment horizontal="left" vertical="center" wrapText="1"/>
    </xf>
    <xf numFmtId="0" fontId="8" fillId="10" borderId="1" xfId="0" applyFont="1" applyFill="1" applyBorder="1" applyAlignment="1">
      <alignment horizontal="center" vertical="center"/>
    </xf>
    <xf numFmtId="167" fontId="0" fillId="0" borderId="4" xfId="20" applyNumberFormat="1" applyFont="1" applyBorder="1"/>
    <xf numFmtId="167" fontId="0" fillId="0" borderId="15" xfId="20" applyNumberFormat="1" applyFont="1" applyBorder="1"/>
    <xf numFmtId="167" fontId="2" fillId="4" borderId="1" xfId="20" applyNumberFormat="1" applyFont="1" applyFill="1" applyBorder="1"/>
    <xf numFmtId="169" fontId="2" fillId="4" borderId="28" xfId="21" applyNumberFormat="1" applyFont="1" applyFill="1" applyBorder="1"/>
    <xf numFmtId="169" fontId="2" fillId="4" borderId="50" xfId="21" applyNumberFormat="1" applyFont="1" applyFill="1" applyBorder="1"/>
    <xf numFmtId="44" fontId="2" fillId="4" borderId="53" xfId="21" applyFont="1" applyFill="1" applyBorder="1"/>
    <xf numFmtId="167" fontId="2" fillId="4" borderId="30" xfId="20" applyNumberFormat="1" applyFont="1" applyFill="1" applyBorder="1"/>
    <xf numFmtId="167" fontId="2" fillId="4" borderId="31" xfId="20" applyNumberFormat="1" applyFont="1" applyFill="1" applyBorder="1"/>
    <xf numFmtId="167" fontId="0" fillId="4" borderId="29" xfId="20" applyNumberFormat="1" applyFont="1" applyFill="1" applyBorder="1"/>
    <xf numFmtId="167" fontId="0" fillId="4" borderId="41" xfId="20" applyNumberFormat="1" applyFont="1" applyFill="1" applyBorder="1"/>
    <xf numFmtId="167" fontId="0" fillId="4" borderId="7" xfId="20" applyNumberFormat="1" applyFont="1" applyFill="1" applyBorder="1"/>
    <xf numFmtId="44" fontId="2" fillId="4" borderId="28" xfId="21" applyFont="1" applyFill="1" applyBorder="1"/>
    <xf numFmtId="44" fontId="2" fillId="4" borderId="50" xfId="21" applyFont="1" applyFill="1" applyBorder="1"/>
    <xf numFmtId="167" fontId="0" fillId="0" borderId="4" xfId="20" applyNumberFormat="1" applyFont="1" applyBorder="1" applyAlignment="1">
      <alignment horizontal="left" vertical="center"/>
    </xf>
    <xf numFmtId="167" fontId="0" fillId="0" borderId="1" xfId="20" applyNumberFormat="1" applyFont="1" applyBorder="1" applyAlignment="1">
      <alignment horizontal="left" vertical="center"/>
    </xf>
    <xf numFmtId="167" fontId="0" fillId="0" borderId="34" xfId="20" applyNumberFormat="1" applyFont="1" applyBorder="1" applyAlignment="1">
      <alignment horizontal="left" vertical="center"/>
    </xf>
    <xf numFmtId="167" fontId="0" fillId="0" borderId="5" xfId="20" applyNumberFormat="1" applyFont="1" applyBorder="1" applyAlignment="1">
      <alignment horizontal="left" vertical="center"/>
    </xf>
  </cellXfs>
  <cellStyles count="10">
    <cellStyle name="Normal" xfId="0"/>
    <cellStyle name="Percent" xfId="15"/>
    <cellStyle name="Currency" xfId="16"/>
    <cellStyle name="Currency [0]" xfId="17"/>
    <cellStyle name="Comma" xfId="18"/>
    <cellStyle name="Comma [0]" xfId="19"/>
    <cellStyle name="Millares" xfId="20"/>
    <cellStyle name="Moneda" xfId="21"/>
    <cellStyle name="Normal_MATRIZ DE INFORMACION 10062006PAcho,Sardi,Kla" xfId="22"/>
    <cellStyle name="Hipervínculo" xfId="23"/>
  </cellStyles>
  <dxfs count="24">
    <dxf>
      <font>
        <i val="0"/>
        <u val="none"/>
        <strike val="0"/>
        <sz val="11"/>
        <name val="Arial"/>
        <color auto="1"/>
      </font>
      <fill>
        <patternFill patternType="none"/>
      </fill>
      <alignment vertical="center" textRotation="0" wrapText="1" shrinkToFit="1" readingOrder="0"/>
      <border>
        <left style="thin"/>
        <right/>
        <top style="thin"/>
        <bottom style="thin"/>
      </border>
    </dxf>
    <dxf>
      <font>
        <i val="0"/>
        <u val="none"/>
        <strike val="0"/>
        <sz val="11"/>
        <name val="Arial"/>
        <color auto="1"/>
      </font>
      <fill>
        <patternFill patternType="none"/>
      </fill>
      <alignment vertical="center" textRotation="0" wrapText="1" shrinkToFit="1" readingOrder="0"/>
      <border>
        <left style="thin"/>
        <right style="thin"/>
        <top style="thin"/>
        <bottom style="thin"/>
      </border>
    </dxf>
    <dxf>
      <font>
        <i val="0"/>
        <u val="none"/>
        <strike val="0"/>
        <sz val="11"/>
        <name val="Arial"/>
        <color auto="1"/>
      </font>
      <fill>
        <patternFill patternType="none"/>
      </fill>
      <alignment vertical="center" textRotation="0" wrapText="1" shrinkToFit="1" readingOrder="0"/>
      <border>
        <left style="thin"/>
        <right style="thin"/>
        <top style="thin"/>
        <bottom style="thin"/>
      </border>
    </dxf>
    <dxf>
      <font>
        <i val="0"/>
        <u val="none"/>
        <strike val="0"/>
        <sz val="11"/>
        <name val="Arial"/>
        <color auto="1"/>
      </font>
      <fill>
        <patternFill patternType="none"/>
      </fill>
      <alignment horizontal="right" vertical="center" textRotation="0" wrapText="1" shrinkToFit="1" readingOrder="0"/>
      <border>
        <left style="thin"/>
        <right style="thin"/>
        <top style="thin"/>
        <bottom style="thin"/>
      </border>
    </dxf>
    <dxf>
      <font>
        <b val="0"/>
        <i val="0"/>
        <u val="none"/>
        <strike val="0"/>
        <sz val="11"/>
        <name val="Arial"/>
        <color auto="1"/>
        <condense val="0"/>
        <extend val="0"/>
      </font>
      <fill>
        <patternFill patternType="none"/>
      </fill>
      <alignment horizontal="left" vertical="center" textRotation="0" wrapText="1" shrinkToFit="1" readingOrder="0"/>
      <border>
        <left style="thin"/>
        <right style="thin"/>
        <top style="thin"/>
        <bottom style="thin"/>
      </border>
    </dxf>
    <dxf>
      <font>
        <b val="0"/>
        <i val="0"/>
        <u val="none"/>
        <strike val="0"/>
        <sz val="11"/>
        <name val="Arial"/>
        <color theme="1"/>
        <condense val="0"/>
        <extend val="0"/>
      </font>
      <fill>
        <patternFill patternType="none"/>
      </fill>
      <alignment horizontal="left" vertical="center" textRotation="0" wrapText="1" shrinkToFit="1" readingOrder="0"/>
      <border>
        <left/>
        <right style="thin"/>
        <top style="thin"/>
        <bottom style="thin"/>
      </border>
    </dxf>
    <dxf>
      <border>
        <top style="thin"/>
      </border>
    </dxf>
    <dxf>
      <border>
        <left style="thin"/>
        <right style="thin"/>
        <top style="thin"/>
        <bottom style="thin"/>
      </border>
    </dxf>
    <dxf>
      <font>
        <i val="0"/>
        <u val="none"/>
        <strike val="0"/>
        <sz val="11"/>
        <name val="Arial"/>
        <color theme="1"/>
      </font>
      <fill>
        <patternFill patternType="none"/>
      </fill>
      <alignment vertical="center" textRotation="0" wrapText="1" shrinkToFit="1" readingOrder="0"/>
    </dxf>
    <dxf>
      <border>
        <bottom style="thin"/>
      </border>
    </dxf>
    <dxf>
      <font>
        <i val="0"/>
        <u val="none"/>
        <strike val="0"/>
        <sz val="11"/>
        <name val="Arial"/>
        <color theme="1"/>
      </font>
      <fill>
        <patternFill patternType="none"/>
      </fill>
      <alignment horizontal="center" vertical="center" textRotation="0" wrapText="1" shrinkToFit="1" readingOrder="0"/>
      <border>
        <left style="thin"/>
        <right style="thin"/>
        <top/>
        <bottom/>
      </border>
    </dxf>
    <dxf>
      <font>
        <b val="0"/>
        <i val="0"/>
        <u val="none"/>
        <strike val="0"/>
        <sz val="12"/>
        <name val="Arial Narrow"/>
        <color auto="1"/>
        <condense val="0"/>
        <extend val="0"/>
      </font>
      <numFmt numFmtId="164" formatCode="_ * #,##0.00_ ;_ * \-#,##0.00_ ;_ * &quot;-&quot;??_ ;_ @_ "/>
      <fill>
        <patternFill patternType="none"/>
      </fill>
      <alignment horizontal="left" vertical="bottom" textRotation="0" wrapText="1" shrinkToFit="1" readingOrder="0"/>
      <border>
        <left style="thin"/>
        <right style="thin"/>
        <top/>
        <bottom/>
      </border>
    </dxf>
    <dxf>
      <font>
        <b val="0"/>
        <i val="0"/>
        <u val="none"/>
        <strike val="0"/>
        <sz val="12"/>
        <name val="Arial Narrow"/>
        <color auto="1"/>
        <condense val="0"/>
        <extend val="0"/>
      </font>
      <numFmt numFmtId="177" formatCode="General"/>
      <fill>
        <patternFill patternType="none"/>
      </fill>
      <alignment horizontal="left" vertical="bottom" textRotation="0" wrapText="1" shrinkToFit="1" readingOrder="0"/>
    </dxf>
    <dxf>
      <font>
        <b val="0"/>
        <i val="0"/>
        <u val="none"/>
        <strike val="0"/>
        <sz val="12"/>
        <name val="Arial Narrow"/>
        <color auto="1"/>
        <condense val="0"/>
        <extend val="0"/>
      </font>
      <numFmt numFmtId="177" formatCode="General"/>
      <fill>
        <patternFill patternType="none"/>
      </fill>
      <alignment horizontal="left" vertical="bottom" textRotation="0" wrapText="1" shrinkToFit="1" readingOrder="0"/>
      <border>
        <left style="thin"/>
        <right style="thin"/>
        <top/>
        <bottom/>
      </border>
    </dxf>
    <dxf>
      <font>
        <b val="0"/>
        <i val="0"/>
        <u val="none"/>
        <strike val="0"/>
        <sz val="12"/>
        <name val="Arial Narrow"/>
        <color auto="1"/>
        <condense val="0"/>
        <extend val="0"/>
      </font>
      <numFmt numFmtId="177" formatCode="General"/>
      <fill>
        <patternFill patternType="none"/>
      </fill>
      <alignment horizontal="left" vertical="bottom" textRotation="0" wrapText="1" shrinkToFit="1" readingOrder="0"/>
    </dxf>
    <dxf>
      <font>
        <b val="0"/>
        <i val="0"/>
        <u val="none"/>
        <strike val="0"/>
        <sz val="12"/>
        <name val="Arial Narrow"/>
        <color auto="1"/>
        <condense val="0"/>
        <extend val="0"/>
      </font>
      <numFmt numFmtId="177" formatCode="General"/>
      <fill>
        <patternFill patternType="none"/>
      </fill>
      <alignment horizontal="left" vertical="bottom" textRotation="0" wrapText="1" shrinkToFit="1" readingOrder="0"/>
      <border>
        <left style="thin"/>
        <right style="thin"/>
        <top/>
        <bottom/>
      </border>
    </dxf>
    <dxf>
      <font>
        <b val="0"/>
        <i val="0"/>
        <u val="none"/>
        <strike val="0"/>
        <sz val="12"/>
        <name val="Arial Narrow"/>
        <color auto="1"/>
        <condense val="0"/>
        <extend val="0"/>
      </font>
      <numFmt numFmtId="177" formatCode="General"/>
      <fill>
        <patternFill patternType="none"/>
      </fill>
      <alignment horizontal="left" vertical="bottom" textRotation="0" wrapText="1" shrinkToFit="1" readingOrder="0"/>
    </dxf>
    <dxf>
      <font>
        <b val="0"/>
        <i val="0"/>
        <u val="none"/>
        <strike val="0"/>
        <sz val="12"/>
        <name val="Arial Narrow"/>
        <color auto="1"/>
        <condense val="0"/>
        <extend val="0"/>
      </font>
      <numFmt numFmtId="177" formatCode="General"/>
      <fill>
        <patternFill patternType="none"/>
      </fill>
      <alignment horizontal="left" vertical="bottom" textRotation="0" wrapText="1" shrinkToFit="1" readingOrder="0"/>
      <border>
        <left style="thin"/>
        <right style="thin"/>
        <top/>
        <bottom/>
      </border>
    </dxf>
    <dxf>
      <font>
        <b val="0"/>
        <i val="0"/>
        <u val="none"/>
        <strike val="0"/>
        <sz val="12"/>
        <name val="Arial Narrow"/>
        <color auto="1"/>
        <condense val="0"/>
        <extend val="0"/>
      </font>
      <numFmt numFmtId="177" formatCode="General"/>
      <fill>
        <patternFill patternType="none"/>
      </fill>
      <alignment horizontal="left" vertical="bottom" textRotation="0" wrapText="1" shrinkToFit="1" readingOrder="0"/>
    </dxf>
    <dxf>
      <font>
        <b val="0"/>
        <i val="0"/>
        <u val="none"/>
        <strike val="0"/>
        <sz val="12"/>
        <name val="Arial Narrow"/>
        <color auto="1"/>
        <condense val="0"/>
        <extend val="0"/>
      </font>
      <numFmt numFmtId="178" formatCode="0"/>
      <fill>
        <patternFill patternType="none"/>
      </fill>
      <alignment horizontal="left" vertical="bottom" textRotation="0" wrapText="1" shrinkToFit="1" readingOrder="0"/>
    </dxf>
    <dxf>
      <font>
        <b/>
        <i val="0"/>
        <u val="none"/>
        <strike val="0"/>
        <sz val="8"/>
        <name val="Arial"/>
        <color auto="1"/>
        <condense val="0"/>
        <extend val="0"/>
      </font>
      <numFmt numFmtId="178" formatCode="0"/>
      <fill>
        <patternFill patternType="none"/>
      </fill>
      <alignment horizontal="center" vertical="center" textRotation="0" wrapText="1" shrinkToFit="1" readingOrder="0"/>
      <border>
        <left style="thin"/>
        <right style="thin"/>
        <top/>
        <bottom/>
      </border>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4" Type="http://schemas.openxmlformats.org/officeDocument/2006/relationships/image" Target="../media/image3.svg" /><Relationship Id="rId5" Type="http://schemas.openxmlformats.org/officeDocument/2006/relationships/hyperlink" Target="#RECAUDO!A1" /><Relationship Id="rId6" Type="http://schemas.openxmlformats.org/officeDocument/2006/relationships/hyperlink" Target="#RECAUDO!A1" /><Relationship Id="rId7" Type="http://schemas.openxmlformats.org/officeDocument/2006/relationships/image" Target="../media/image9.png" /><Relationship Id="rId8" Type="http://schemas.openxmlformats.org/officeDocument/2006/relationships/hyperlink" Target="#Instructivo!A1" /><Relationship Id="rId9" Type="http://schemas.openxmlformats.org/officeDocument/2006/relationships/hyperlink" Target="#Instructivo!A1" /><Relationship Id="rId10" Type="http://schemas.openxmlformats.org/officeDocument/2006/relationships/image" Target="../media/image7.png" /><Relationship Id="rId11" Type="http://schemas.openxmlformats.org/officeDocument/2006/relationships/hyperlink" Target="#Instructivo!A1" /><Relationship Id="rId12" Type="http://schemas.openxmlformats.org/officeDocument/2006/relationships/hyperlink" Target="#Instructivo!A1" /><Relationship Id="rId13" Type="http://schemas.openxmlformats.org/officeDocument/2006/relationships/hyperlink" Target="#Instructivo!A1" /><Relationship Id="rId14" Type="http://schemas.openxmlformats.org/officeDocument/2006/relationships/hyperlink" Target="#Instructivo!A1" /><Relationship Id="rId15" Type="http://schemas.openxmlformats.org/officeDocument/2006/relationships/hyperlink" Target="#Instructivo!A1" /><Relationship Id="rId16" Type="http://schemas.openxmlformats.org/officeDocument/2006/relationships/hyperlink" Target="#Instructivo!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4" Type="http://schemas.openxmlformats.org/officeDocument/2006/relationships/image" Target="../media/image8.svg" /><Relationship Id="rId5" Type="http://schemas.openxmlformats.org/officeDocument/2006/relationships/hyperlink" Target="#AAC!A1" /><Relationship Id="rId6" Type="http://schemas.openxmlformats.org/officeDocument/2006/relationships/hyperlink" Target="#AAC!A1" /><Relationship Id="rId7" Type="http://schemas.openxmlformats.org/officeDocument/2006/relationships/image" Target="../media/image4.png" /><Relationship Id="rId8" Type="http://schemas.openxmlformats.org/officeDocument/2006/relationships/hyperlink" Target="#NORMATIVA!A1" /><Relationship Id="rId9" Type="http://schemas.openxmlformats.org/officeDocument/2006/relationships/hyperlink" Target="#NORMATIVA!A1" /><Relationship Id="rId10" Type="http://schemas.openxmlformats.org/officeDocument/2006/relationships/hyperlink" Target="#GASTO!A1" /><Relationship Id="rId11" Type="http://schemas.openxmlformats.org/officeDocument/2006/relationships/hyperlink" Target="#GASTO!A1" /><Relationship Id="rId12" Type="http://schemas.openxmlformats.org/officeDocument/2006/relationships/image" Target="../media/image9.png" /><Relationship Id="rId13" Type="http://schemas.openxmlformats.org/officeDocument/2006/relationships/hyperlink" Target="#Instructivo!A1" /><Relationship Id="rId14" Type="http://schemas.openxmlformats.org/officeDocument/2006/relationships/hyperlink" Target="#Instructivo!A1" /><Relationship Id="rId15" Type="http://schemas.openxmlformats.org/officeDocument/2006/relationships/image" Target="../media/image7.png" /><Relationship Id="rId16" Type="http://schemas.openxmlformats.org/officeDocument/2006/relationships/hyperlink" Target="#Instructivo!A1" /><Relationship Id="rId17" Type="http://schemas.openxmlformats.org/officeDocument/2006/relationships/hyperlink" Target="#Instructivo!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4" Type="http://schemas.openxmlformats.org/officeDocument/2006/relationships/image" Target="../media/image8.svg" /><Relationship Id="rId5" Type="http://schemas.openxmlformats.org/officeDocument/2006/relationships/hyperlink" Target="#AAC!A1" /><Relationship Id="rId6" Type="http://schemas.openxmlformats.org/officeDocument/2006/relationships/hyperlink" Target="#AAC!A1" /><Relationship Id="rId7" Type="http://schemas.openxmlformats.org/officeDocument/2006/relationships/image" Target="../media/image4.png" /><Relationship Id="rId8" Type="http://schemas.openxmlformats.org/officeDocument/2006/relationships/hyperlink" Target="#GASTO!A1" /><Relationship Id="rId9" Type="http://schemas.openxmlformats.org/officeDocument/2006/relationships/hyperlink" Target="#GASTO!A1" /><Relationship Id="rId10" Type="http://schemas.openxmlformats.org/officeDocument/2006/relationships/hyperlink" Target="#AAC!A1" /><Relationship Id="rId11" Type="http://schemas.openxmlformats.org/officeDocument/2006/relationships/hyperlink" Target="#AAC!A1" /><Relationship Id="rId12" Type="http://schemas.openxmlformats.org/officeDocument/2006/relationships/image" Target="../media/image9.png" /><Relationship Id="rId13" Type="http://schemas.openxmlformats.org/officeDocument/2006/relationships/hyperlink" Target="#Instructivo!A1" /><Relationship Id="rId14" Type="http://schemas.openxmlformats.org/officeDocument/2006/relationships/hyperlink" Target="#Instructivo!A1" /><Relationship Id="rId15" Type="http://schemas.openxmlformats.org/officeDocument/2006/relationships/image" Target="../media/image7.png" /><Relationship Id="rId16" Type="http://schemas.openxmlformats.org/officeDocument/2006/relationships/hyperlink" Target="#Instructivo!A1" /><Relationship Id="rId17" Type="http://schemas.openxmlformats.org/officeDocument/2006/relationships/hyperlink" Target="#Instructivo!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4" Type="http://schemas.openxmlformats.org/officeDocument/2006/relationships/image" Target="../media/image8.svg" /><Relationship Id="rId5" Type="http://schemas.openxmlformats.org/officeDocument/2006/relationships/hyperlink" Target="#AAC!A1" /><Relationship Id="rId6" Type="http://schemas.openxmlformats.org/officeDocument/2006/relationships/hyperlink" Target="#AAC!A1" /><Relationship Id="rId7" Type="http://schemas.openxmlformats.org/officeDocument/2006/relationships/image" Target="../media/image4.png" /><Relationship Id="rId8" Type="http://schemas.openxmlformats.org/officeDocument/2006/relationships/hyperlink" Target="#VOLUMEN!A1" /><Relationship Id="rId9" Type="http://schemas.openxmlformats.org/officeDocument/2006/relationships/hyperlink" Target="#VOLUMEN!A1" /><Relationship Id="rId10" Type="http://schemas.openxmlformats.org/officeDocument/2006/relationships/hyperlink" Target="#RECAUDO!A1" /><Relationship Id="rId11" Type="http://schemas.openxmlformats.org/officeDocument/2006/relationships/hyperlink" Target="#RECAUDO!A1" /><Relationship Id="rId12" Type="http://schemas.openxmlformats.org/officeDocument/2006/relationships/image" Target="../media/image9.png" /><Relationship Id="rId13" Type="http://schemas.openxmlformats.org/officeDocument/2006/relationships/hyperlink" Target="#Instructivo!A1" /><Relationship Id="rId14" Type="http://schemas.openxmlformats.org/officeDocument/2006/relationships/hyperlink" Target="#Instructivo!A1" /><Relationship Id="rId15" Type="http://schemas.openxmlformats.org/officeDocument/2006/relationships/image" Target="../media/image7.png" /><Relationship Id="rId16" Type="http://schemas.openxmlformats.org/officeDocument/2006/relationships/hyperlink" Target="#Instructivo!A1" /><Relationship Id="rId17" Type="http://schemas.openxmlformats.org/officeDocument/2006/relationships/hyperlink" Target="#Instructivo!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png" /><Relationship Id="rId4" Type="http://schemas.openxmlformats.org/officeDocument/2006/relationships/image" Target="../media/image6.svg" /><Relationship Id="rId5" Type="http://schemas.openxmlformats.org/officeDocument/2006/relationships/hyperlink" Target="#Instructivo!A1" /><Relationship Id="rId6" Type="http://schemas.openxmlformats.org/officeDocument/2006/relationships/hyperlink" Target="#Instructivo!A1" /><Relationship Id="rId7" Type="http://schemas.openxmlformats.org/officeDocument/2006/relationships/image" Target="../media/image2.png" /><Relationship Id="rId8" Type="http://schemas.openxmlformats.org/officeDocument/2006/relationships/hyperlink" Target="#AAC!A1" /><Relationship Id="rId9" Type="http://schemas.openxmlformats.org/officeDocument/2006/relationships/hyperlink" Target="#AAC!A1" /><Relationship Id="rId10" Type="http://schemas.openxmlformats.org/officeDocument/2006/relationships/image" Target="../media/image4.png" /><Relationship Id="rId11" Type="http://schemas.openxmlformats.org/officeDocument/2006/relationships/hyperlink" Target="#VOLUMEN!A1" /><Relationship Id="rId12" Type="http://schemas.openxmlformats.org/officeDocument/2006/relationships/hyperlink" Target="#VOLUMEN!A1" /><Relationship Id="rId13" Type="http://schemas.openxmlformats.org/officeDocument/2006/relationships/image" Target="../media/image9.png" /><Relationship Id="rId14" Type="http://schemas.openxmlformats.org/officeDocument/2006/relationships/hyperlink" Target="#Instructivo!A1" /><Relationship Id="rId15" Type="http://schemas.openxmlformats.org/officeDocument/2006/relationships/hyperlink" Target="#Instructivo!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3" Type="http://schemas.openxmlformats.org/officeDocument/2006/relationships/image" Target="../media/image8.svg" /><Relationship Id="rId4" Type="http://schemas.openxmlformats.org/officeDocument/2006/relationships/hyperlink" Target="#AAC!A1" /><Relationship Id="rId5" Type="http://schemas.openxmlformats.org/officeDocument/2006/relationships/hyperlink" Target="#AAC!A1" /><Relationship Id="rId6" Type="http://schemas.openxmlformats.org/officeDocument/2006/relationships/image" Target="../media/image4.png" /><Relationship Id="rId7" Type="http://schemas.openxmlformats.org/officeDocument/2006/relationships/hyperlink" Target="#TARIFA!A1" /><Relationship Id="rId8" Type="http://schemas.openxmlformats.org/officeDocument/2006/relationships/hyperlink" Target="#TARIFA!A1" /><Relationship Id="rId9"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2</xdr:row>
      <xdr:rowOff>133350</xdr:rowOff>
    </xdr:from>
    <xdr:to>
      <xdr:col>6</xdr:col>
      <xdr:colOff>114300</xdr:colOff>
      <xdr:row>6</xdr:row>
      <xdr:rowOff>85725</xdr:rowOff>
    </xdr:to>
    <xdr:pic>
      <xdr:nvPicPr>
        <xdr:cNvPr id="2" name="Imagen 1"/>
        <xdr:cNvPicPr preferRelativeResize="1">
          <a:picLocks noChangeAspect="1"/>
        </xdr:cNvPicPr>
      </xdr:nvPicPr>
      <xdr:blipFill>
        <a:blip r:embed="rId1"/>
        <a:stretch>
          <a:fillRect/>
        </a:stretch>
      </xdr:blipFill>
      <xdr:spPr>
        <a:xfrm>
          <a:off x="933450" y="523875"/>
          <a:ext cx="5076825" cy="866775"/>
        </a:xfrm>
        <a:prstGeom prst="rect">
          <a:avLst/>
        </a:prstGeom>
        <a:ln>
          <a:solidFill>
            <a:schemeClr val="bg2">
              <a:lumMod val="75000"/>
            </a:schemeClr>
          </a:solidFill>
          <a:headEnd type="none"/>
          <a:tailEnd type="none"/>
        </a:ln>
      </xdr:spPr>
    </xdr:pic>
    <xdr:clientData/>
  </xdr:twoCellAnchor>
  <xdr:twoCellAnchor editAs="oneCell">
    <xdr:from>
      <xdr:col>8</xdr:col>
      <xdr:colOff>409575</xdr:colOff>
      <xdr:row>58</xdr:row>
      <xdr:rowOff>57150</xdr:rowOff>
    </xdr:from>
    <xdr:to>
      <xdr:col>8</xdr:col>
      <xdr:colOff>952500</xdr:colOff>
      <xdr:row>61</xdr:row>
      <xdr:rowOff>19050</xdr:rowOff>
    </xdr:to>
    <xdr:pic>
      <xdr:nvPicPr>
        <xdr:cNvPr id="6" name="Gráfico 5" descr="Reproducir con relleno sólido">
          <a:hlinkClick r:id="rId6"/>
        </xdr:cNvPr>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8162925" y="12487275"/>
          <a:ext cx="542925" cy="533400"/>
        </a:xfrm>
        <a:prstGeom prst="rect">
          <a:avLst/>
        </a:prstGeom>
        <a:ln>
          <a:noFill/>
        </a:ln>
      </xdr:spPr>
    </xdr:pic>
    <xdr:clientData/>
  </xdr:twoCellAnchor>
  <xdr:twoCellAnchor editAs="oneCell">
    <xdr:from>
      <xdr:col>9</xdr:col>
      <xdr:colOff>447675</xdr:colOff>
      <xdr:row>58</xdr:row>
      <xdr:rowOff>28575</xdr:rowOff>
    </xdr:from>
    <xdr:to>
      <xdr:col>9</xdr:col>
      <xdr:colOff>1066800</xdr:colOff>
      <xdr:row>61</xdr:row>
      <xdr:rowOff>76200</xdr:rowOff>
    </xdr:to>
    <xdr:pic>
      <xdr:nvPicPr>
        <xdr:cNvPr id="4" name="Gráfico 3" descr="Información contorno">
          <a:hlinkClick r:id="rId9"/>
        </xdr:cNvPr>
        <xdr:cNvPicPr preferRelativeResize="1">
          <a:picLocks noChangeAspect="1"/>
        </xdr:cNvPicPr>
      </xdr:nvPicPr>
      <xdr:blipFill>
        <a:blip r:embed="rId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a:off x="9744075" y="12458700"/>
          <a:ext cx="619125" cy="619125"/>
        </a:xfrm>
        <a:prstGeom prst="rect">
          <a:avLst/>
        </a:prstGeom>
        <a:ln>
          <a:noFill/>
        </a:ln>
      </xdr:spPr>
    </xdr:pic>
    <xdr:clientData/>
  </xdr:twoCellAnchor>
  <xdr:twoCellAnchor editAs="oneCell">
    <xdr:from>
      <xdr:col>8</xdr:col>
      <xdr:colOff>1257300</xdr:colOff>
      <xdr:row>9</xdr:row>
      <xdr:rowOff>66675</xdr:rowOff>
    </xdr:from>
    <xdr:to>
      <xdr:col>8</xdr:col>
      <xdr:colOff>1543050</xdr:colOff>
      <xdr:row>11</xdr:row>
      <xdr:rowOff>9525</xdr:rowOff>
    </xdr:to>
    <xdr:pic>
      <xdr:nvPicPr>
        <xdr:cNvPr id="5" name="Gráfico 4" descr="Información contorno">
          <a:hlinkClick r:id="rId12"/>
        </xdr:cNvPr>
        <xdr:cNvPicPr preferRelativeResize="1">
          <a:picLocks noChangeAspect="1"/>
        </xdr:cNvPicPr>
      </xdr:nvPicPr>
      <xdr:blipFill>
        <a:blip r:embed="rId1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9"/>
            </a:ext>
          </a:extLst>
        </a:blip>
        <a:stretch>
          <a:fillRect/>
        </a:stretch>
      </xdr:blipFill>
      <xdr:spPr>
        <a:xfrm>
          <a:off x="9010650" y="2400300"/>
          <a:ext cx="285750" cy="285750"/>
        </a:xfrm>
        <a:prstGeom prst="rect">
          <a:avLst/>
        </a:prstGeom>
        <a:ln>
          <a:noFill/>
        </a:ln>
      </xdr:spPr>
    </xdr:pic>
    <xdr:clientData/>
  </xdr:twoCellAnchor>
  <xdr:twoCellAnchor editAs="oneCell">
    <xdr:from>
      <xdr:col>8</xdr:col>
      <xdr:colOff>1333500</xdr:colOff>
      <xdr:row>22</xdr:row>
      <xdr:rowOff>19050</xdr:rowOff>
    </xdr:from>
    <xdr:to>
      <xdr:col>9</xdr:col>
      <xdr:colOff>76200</xdr:colOff>
      <xdr:row>23</xdr:row>
      <xdr:rowOff>9525</xdr:rowOff>
    </xdr:to>
    <xdr:pic>
      <xdr:nvPicPr>
        <xdr:cNvPr id="7" name="Gráfico 6" descr="Información contorno">
          <a:hlinkClick r:id="rId14"/>
        </xdr:cNvPr>
        <xdr:cNvPicPr preferRelativeResize="1">
          <a:picLocks noChangeAspect="1"/>
        </xdr:cNvPicPr>
      </xdr:nvPicPr>
      <xdr:blipFill>
        <a:blip r:embed="rId1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9"/>
            </a:ext>
          </a:extLst>
        </a:blip>
        <a:stretch>
          <a:fillRect/>
        </a:stretch>
      </xdr:blipFill>
      <xdr:spPr>
        <a:xfrm>
          <a:off x="9086850" y="5086350"/>
          <a:ext cx="285750" cy="285750"/>
        </a:xfrm>
        <a:prstGeom prst="rect">
          <a:avLst/>
        </a:prstGeom>
        <a:ln>
          <a:noFill/>
        </a:ln>
      </xdr:spPr>
    </xdr:pic>
    <xdr:clientData/>
  </xdr:twoCellAnchor>
  <xdr:twoCellAnchor editAs="oneCell">
    <xdr:from>
      <xdr:col>8</xdr:col>
      <xdr:colOff>1400175</xdr:colOff>
      <xdr:row>28</xdr:row>
      <xdr:rowOff>9525</xdr:rowOff>
    </xdr:from>
    <xdr:to>
      <xdr:col>9</xdr:col>
      <xdr:colOff>142875</xdr:colOff>
      <xdr:row>28</xdr:row>
      <xdr:rowOff>295275</xdr:rowOff>
    </xdr:to>
    <xdr:pic>
      <xdr:nvPicPr>
        <xdr:cNvPr id="8" name="Gráfico 7" descr="Información contorno">
          <a:hlinkClick r:id="rId16"/>
        </xdr:cNvPr>
        <xdr:cNvPicPr preferRelativeResize="1">
          <a:picLocks noChangeAspect="1"/>
        </xdr:cNvPicPr>
      </xdr:nvPicPr>
      <xdr:blipFill>
        <a:blip r:embed="rId1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9"/>
            </a:ext>
          </a:extLst>
        </a:blip>
        <a:stretch>
          <a:fillRect/>
        </a:stretch>
      </xdr:blipFill>
      <xdr:spPr>
        <a:xfrm>
          <a:off x="9153525" y="6772275"/>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2</xdr:row>
      <xdr:rowOff>161925</xdr:rowOff>
    </xdr:from>
    <xdr:to>
      <xdr:col>7</xdr:col>
      <xdr:colOff>419100</xdr:colOff>
      <xdr:row>6</xdr:row>
      <xdr:rowOff>38100</xdr:rowOff>
    </xdr:to>
    <xdr:pic>
      <xdr:nvPicPr>
        <xdr:cNvPr id="2" name="Imagen 1"/>
        <xdr:cNvPicPr preferRelativeResize="1">
          <a:picLocks noChangeAspect="1"/>
        </xdr:cNvPicPr>
      </xdr:nvPicPr>
      <xdr:blipFill>
        <a:blip r:embed="rId1"/>
        <a:stretch>
          <a:fillRect/>
        </a:stretch>
      </xdr:blipFill>
      <xdr:spPr>
        <a:xfrm>
          <a:off x="1371600" y="552450"/>
          <a:ext cx="4400550" cy="790575"/>
        </a:xfrm>
        <a:prstGeom prst="rect">
          <a:avLst/>
        </a:prstGeom>
        <a:ln>
          <a:solidFill>
            <a:schemeClr val="bg2">
              <a:lumMod val="75000"/>
            </a:schemeClr>
          </a:solidFill>
          <a:headEnd type="none"/>
          <a:tailEnd type="none"/>
        </a:ln>
      </xdr:spPr>
    </xdr:pic>
    <xdr:clientData/>
  </xdr:twoCellAnchor>
  <xdr:twoCellAnchor editAs="oneCell">
    <xdr:from>
      <xdr:col>8</xdr:col>
      <xdr:colOff>685800</xdr:colOff>
      <xdr:row>159</xdr:row>
      <xdr:rowOff>0</xdr:rowOff>
    </xdr:from>
    <xdr:to>
      <xdr:col>9</xdr:col>
      <xdr:colOff>180975</xdr:colOff>
      <xdr:row>161</xdr:row>
      <xdr:rowOff>152400</xdr:rowOff>
    </xdr:to>
    <xdr:pic>
      <xdr:nvPicPr>
        <xdr:cNvPr id="3" name="Gráfico 2" descr="Hogar con relleno sólido">
          <a:hlinkClick r:id="rId6"/>
        </xdr:cNvPr>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7086600" y="31727775"/>
          <a:ext cx="542925" cy="533400"/>
        </a:xfrm>
        <a:prstGeom prst="rect">
          <a:avLst/>
        </a:prstGeom>
        <a:ln>
          <a:noFill/>
        </a:ln>
      </xdr:spPr>
    </xdr:pic>
    <xdr:clientData/>
  </xdr:twoCellAnchor>
  <xdr:twoCellAnchor editAs="oneCell">
    <xdr:from>
      <xdr:col>9</xdr:col>
      <xdr:colOff>361950</xdr:colOff>
      <xdr:row>159</xdr:row>
      <xdr:rowOff>19050</xdr:rowOff>
    </xdr:from>
    <xdr:to>
      <xdr:col>9</xdr:col>
      <xdr:colOff>895350</xdr:colOff>
      <xdr:row>161</xdr:row>
      <xdr:rowOff>171450</xdr:rowOff>
    </xdr:to>
    <xdr:pic>
      <xdr:nvPicPr>
        <xdr:cNvPr id="4" name="Gráfico 3" descr="Reproducir con relleno sólido">
          <a:hlinkClick r:id="rId9"/>
        </xdr:cNvPr>
        <xdr:cNvPicPr preferRelativeResize="1">
          <a:picLocks noChangeAspect="1"/>
        </xdr:cNvPicPr>
      </xdr:nvPicPr>
      <xdr:blipFill>
        <a:blip r:embed="rId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a:off x="7810500" y="31746825"/>
          <a:ext cx="533400" cy="533400"/>
        </a:xfrm>
        <a:prstGeom prst="rect">
          <a:avLst/>
        </a:prstGeom>
        <a:ln>
          <a:noFill/>
        </a:ln>
      </xdr:spPr>
    </xdr:pic>
    <xdr:clientData/>
  </xdr:twoCellAnchor>
  <xdr:twoCellAnchor editAs="oneCell">
    <xdr:from>
      <xdr:col>8</xdr:col>
      <xdr:colOff>0</xdr:colOff>
      <xdr:row>159</xdr:row>
      <xdr:rowOff>19050</xdr:rowOff>
    </xdr:from>
    <xdr:to>
      <xdr:col>8</xdr:col>
      <xdr:colOff>533400</xdr:colOff>
      <xdr:row>161</xdr:row>
      <xdr:rowOff>171450</xdr:rowOff>
    </xdr:to>
    <xdr:pic>
      <xdr:nvPicPr>
        <xdr:cNvPr id="5" name="Gráfico 4" descr="Reproducir con relleno sólido">
          <a:hlinkClick r:id="rId11"/>
        </xdr:cNvPr>
        <xdr:cNvPicPr preferRelativeResize="1">
          <a:picLocks noChangeAspect="1"/>
        </xdr:cNvPicPr>
      </xdr:nvPicPr>
      <xdr:blipFill>
        <a:blip r:embed="rId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flipH="1">
          <a:off x="6400800" y="31746825"/>
          <a:ext cx="533400" cy="533400"/>
        </a:xfrm>
        <a:prstGeom prst="rect">
          <a:avLst/>
        </a:prstGeom>
        <a:ln>
          <a:noFill/>
        </a:ln>
      </xdr:spPr>
    </xdr:pic>
    <xdr:clientData/>
  </xdr:twoCellAnchor>
  <xdr:twoCellAnchor editAs="oneCell">
    <xdr:from>
      <xdr:col>10</xdr:col>
      <xdr:colOff>9525</xdr:colOff>
      <xdr:row>159</xdr:row>
      <xdr:rowOff>19050</xdr:rowOff>
    </xdr:from>
    <xdr:to>
      <xdr:col>10</xdr:col>
      <xdr:colOff>628650</xdr:colOff>
      <xdr:row>162</xdr:row>
      <xdr:rowOff>66675</xdr:rowOff>
    </xdr:to>
    <xdr:pic>
      <xdr:nvPicPr>
        <xdr:cNvPr id="6" name="Gráfico 5" descr="Información contorno">
          <a:hlinkClick r:id="rId14"/>
        </xdr:cNvPr>
        <xdr:cNvPicPr preferRelativeResize="1">
          <a:picLocks noChangeAspect="1"/>
        </xdr:cNvPicPr>
      </xdr:nvPicPr>
      <xdr:blipFill>
        <a:blip r:embed="rId1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8505825" y="31746825"/>
          <a:ext cx="619125" cy="619125"/>
        </a:xfrm>
        <a:prstGeom prst="rect">
          <a:avLst/>
        </a:prstGeom>
        <a:ln>
          <a:noFill/>
        </a:ln>
      </xdr:spPr>
    </xdr:pic>
    <xdr:clientData/>
  </xdr:twoCellAnchor>
  <xdr:twoCellAnchor editAs="oneCell">
    <xdr:from>
      <xdr:col>10</xdr:col>
      <xdr:colOff>133350</xdr:colOff>
      <xdr:row>8</xdr:row>
      <xdr:rowOff>19050</xdr:rowOff>
    </xdr:from>
    <xdr:to>
      <xdr:col>10</xdr:col>
      <xdr:colOff>419100</xdr:colOff>
      <xdr:row>9</xdr:row>
      <xdr:rowOff>9525</xdr:rowOff>
    </xdr:to>
    <xdr:pic>
      <xdr:nvPicPr>
        <xdr:cNvPr id="7" name="Gráfico 6" descr="Información contorno">
          <a:hlinkClick r:id="rId17"/>
        </xdr:cNvPr>
        <xdr:cNvPicPr preferRelativeResize="1">
          <a:picLocks noChangeAspect="1"/>
        </xdr:cNvPicPr>
      </xdr:nvPicPr>
      <xdr:blipFill>
        <a:blip r:embed="rId15">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8629650" y="1743075"/>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2</xdr:row>
      <xdr:rowOff>152400</xdr:rowOff>
    </xdr:from>
    <xdr:to>
      <xdr:col>7</xdr:col>
      <xdr:colOff>409575</xdr:colOff>
      <xdr:row>6</xdr:row>
      <xdr:rowOff>142875</xdr:rowOff>
    </xdr:to>
    <xdr:pic>
      <xdr:nvPicPr>
        <xdr:cNvPr id="3" name="Imagen 2"/>
        <xdr:cNvPicPr preferRelativeResize="1">
          <a:picLocks noChangeAspect="1"/>
        </xdr:cNvPicPr>
      </xdr:nvPicPr>
      <xdr:blipFill>
        <a:blip r:embed="rId1"/>
        <a:stretch>
          <a:fillRect/>
        </a:stretch>
      </xdr:blipFill>
      <xdr:spPr>
        <a:xfrm>
          <a:off x="933450" y="542925"/>
          <a:ext cx="4838700" cy="904875"/>
        </a:xfrm>
        <a:prstGeom prst="rect">
          <a:avLst/>
        </a:prstGeom>
        <a:ln>
          <a:solidFill>
            <a:schemeClr val="bg2">
              <a:lumMod val="75000"/>
            </a:schemeClr>
          </a:solidFill>
          <a:headEnd type="none"/>
          <a:tailEnd type="none"/>
        </a:ln>
      </xdr:spPr>
    </xdr:pic>
    <xdr:clientData/>
  </xdr:twoCellAnchor>
  <xdr:twoCellAnchor editAs="oneCell">
    <xdr:from>
      <xdr:col>8</xdr:col>
      <xdr:colOff>704850</xdr:colOff>
      <xdr:row>159</xdr:row>
      <xdr:rowOff>161925</xdr:rowOff>
    </xdr:from>
    <xdr:to>
      <xdr:col>9</xdr:col>
      <xdr:colOff>200025</xdr:colOff>
      <xdr:row>162</xdr:row>
      <xdr:rowOff>123825</xdr:rowOff>
    </xdr:to>
    <xdr:pic>
      <xdr:nvPicPr>
        <xdr:cNvPr id="4" name="Gráfico 3" descr="Hogar con relleno sólido">
          <a:hlinkClick r:id="rId6"/>
        </xdr:cNvPr>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7115175" y="32889825"/>
          <a:ext cx="542925" cy="533400"/>
        </a:xfrm>
        <a:prstGeom prst="rect">
          <a:avLst/>
        </a:prstGeom>
        <a:ln>
          <a:noFill/>
        </a:ln>
      </xdr:spPr>
    </xdr:pic>
    <xdr:clientData/>
  </xdr:twoCellAnchor>
  <xdr:twoCellAnchor editAs="oneCell">
    <xdr:from>
      <xdr:col>9</xdr:col>
      <xdr:colOff>381000</xdr:colOff>
      <xdr:row>159</xdr:row>
      <xdr:rowOff>180975</xdr:rowOff>
    </xdr:from>
    <xdr:to>
      <xdr:col>9</xdr:col>
      <xdr:colOff>914400</xdr:colOff>
      <xdr:row>162</xdr:row>
      <xdr:rowOff>142875</xdr:rowOff>
    </xdr:to>
    <xdr:pic>
      <xdr:nvPicPr>
        <xdr:cNvPr id="5" name="Gráfico 4" descr="Reproducir con relleno sólido">
          <a:hlinkClick r:id="rId9"/>
        </xdr:cNvPr>
        <xdr:cNvPicPr preferRelativeResize="1">
          <a:picLocks noChangeAspect="1"/>
        </xdr:cNvPicPr>
      </xdr:nvPicPr>
      <xdr:blipFill>
        <a:blip r:embed="rId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a:off x="7839075" y="32908875"/>
          <a:ext cx="533400" cy="533400"/>
        </a:xfrm>
        <a:prstGeom prst="rect">
          <a:avLst/>
        </a:prstGeom>
        <a:ln>
          <a:noFill/>
        </a:ln>
      </xdr:spPr>
    </xdr:pic>
    <xdr:clientData/>
  </xdr:twoCellAnchor>
  <xdr:twoCellAnchor editAs="oneCell">
    <xdr:from>
      <xdr:col>8</xdr:col>
      <xdr:colOff>19050</xdr:colOff>
      <xdr:row>159</xdr:row>
      <xdr:rowOff>180975</xdr:rowOff>
    </xdr:from>
    <xdr:to>
      <xdr:col>8</xdr:col>
      <xdr:colOff>552450</xdr:colOff>
      <xdr:row>162</xdr:row>
      <xdr:rowOff>142875</xdr:rowOff>
    </xdr:to>
    <xdr:pic>
      <xdr:nvPicPr>
        <xdr:cNvPr id="6" name="Gráfico 5" descr="Reproducir con relleno sólido">
          <a:hlinkClick r:id="rId11"/>
        </xdr:cNvPr>
        <xdr:cNvPicPr preferRelativeResize="1">
          <a:picLocks noChangeAspect="1"/>
        </xdr:cNvPicPr>
      </xdr:nvPicPr>
      <xdr:blipFill>
        <a:blip r:embed="rId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flipH="1">
          <a:off x="6429375" y="32908875"/>
          <a:ext cx="533400" cy="533400"/>
        </a:xfrm>
        <a:prstGeom prst="rect">
          <a:avLst/>
        </a:prstGeom>
        <a:ln>
          <a:noFill/>
        </a:ln>
      </xdr:spPr>
    </xdr:pic>
    <xdr:clientData/>
  </xdr:twoCellAnchor>
  <xdr:twoCellAnchor editAs="oneCell">
    <xdr:from>
      <xdr:col>10</xdr:col>
      <xdr:colOff>152400</xdr:colOff>
      <xdr:row>159</xdr:row>
      <xdr:rowOff>152400</xdr:rowOff>
    </xdr:from>
    <xdr:to>
      <xdr:col>10</xdr:col>
      <xdr:colOff>771525</xdr:colOff>
      <xdr:row>163</xdr:row>
      <xdr:rowOff>9525</xdr:rowOff>
    </xdr:to>
    <xdr:pic>
      <xdr:nvPicPr>
        <xdr:cNvPr id="2" name="Gráfico 1" descr="Información contorno">
          <a:hlinkClick r:id="rId14"/>
        </xdr:cNvPr>
        <xdr:cNvPicPr preferRelativeResize="1">
          <a:picLocks noChangeAspect="1"/>
        </xdr:cNvPicPr>
      </xdr:nvPicPr>
      <xdr:blipFill>
        <a:blip r:embed="rId1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0"/>
            </a:ext>
          </a:extLst>
        </a:blip>
        <a:stretch>
          <a:fillRect/>
        </a:stretch>
      </xdr:blipFill>
      <xdr:spPr>
        <a:xfrm>
          <a:off x="8982075" y="32880300"/>
          <a:ext cx="619125" cy="619125"/>
        </a:xfrm>
        <a:prstGeom prst="rect">
          <a:avLst/>
        </a:prstGeom>
        <a:ln>
          <a:noFill/>
        </a:ln>
      </xdr:spPr>
    </xdr:pic>
    <xdr:clientData/>
  </xdr:twoCellAnchor>
  <xdr:twoCellAnchor editAs="oneCell">
    <xdr:from>
      <xdr:col>10</xdr:col>
      <xdr:colOff>866775</xdr:colOff>
      <xdr:row>8</xdr:row>
      <xdr:rowOff>285750</xdr:rowOff>
    </xdr:from>
    <xdr:to>
      <xdr:col>10</xdr:col>
      <xdr:colOff>1152525</xdr:colOff>
      <xdr:row>8</xdr:row>
      <xdr:rowOff>571500</xdr:rowOff>
    </xdr:to>
    <xdr:pic>
      <xdr:nvPicPr>
        <xdr:cNvPr id="7" name="Gráfico 6" descr="Información contorno">
          <a:hlinkClick r:id="rId17"/>
        </xdr:cNvPr>
        <xdr:cNvPicPr preferRelativeResize="1">
          <a:picLocks noChangeAspect="1"/>
        </xdr:cNvPicPr>
      </xdr:nvPicPr>
      <xdr:blipFill>
        <a:blip r:embed="rId15">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0"/>
            </a:ext>
          </a:extLst>
        </a:blip>
        <a:stretch>
          <a:fillRect/>
        </a:stretch>
      </xdr:blipFill>
      <xdr:spPr>
        <a:xfrm>
          <a:off x="9696450" y="2009775"/>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2</xdr:row>
      <xdr:rowOff>180975</xdr:rowOff>
    </xdr:from>
    <xdr:to>
      <xdr:col>7</xdr:col>
      <xdr:colOff>123825</xdr:colOff>
      <xdr:row>6</xdr:row>
      <xdr:rowOff>57150</xdr:rowOff>
    </xdr:to>
    <xdr:pic>
      <xdr:nvPicPr>
        <xdr:cNvPr id="2" name="Imagen 1"/>
        <xdr:cNvPicPr preferRelativeResize="1">
          <a:picLocks noChangeAspect="1"/>
        </xdr:cNvPicPr>
      </xdr:nvPicPr>
      <xdr:blipFill>
        <a:blip r:embed="rId1"/>
        <a:stretch>
          <a:fillRect/>
        </a:stretch>
      </xdr:blipFill>
      <xdr:spPr>
        <a:xfrm>
          <a:off x="952500" y="571500"/>
          <a:ext cx="4276725" cy="790575"/>
        </a:xfrm>
        <a:prstGeom prst="rect">
          <a:avLst/>
        </a:prstGeom>
        <a:ln>
          <a:solidFill>
            <a:schemeClr val="bg2">
              <a:lumMod val="75000"/>
            </a:schemeClr>
          </a:solidFill>
          <a:headEnd type="none"/>
          <a:tailEnd type="none"/>
        </a:ln>
      </xdr:spPr>
    </xdr:pic>
    <xdr:clientData/>
  </xdr:twoCellAnchor>
  <xdr:twoCellAnchor editAs="oneCell">
    <xdr:from>
      <xdr:col>7</xdr:col>
      <xdr:colOff>123825</xdr:colOff>
      <xdr:row>92</xdr:row>
      <xdr:rowOff>38100</xdr:rowOff>
    </xdr:from>
    <xdr:to>
      <xdr:col>7</xdr:col>
      <xdr:colOff>666750</xdr:colOff>
      <xdr:row>95</xdr:row>
      <xdr:rowOff>0</xdr:rowOff>
    </xdr:to>
    <xdr:pic>
      <xdr:nvPicPr>
        <xdr:cNvPr id="3" name="Gráfico 2" descr="Hogar con relleno sólido">
          <a:hlinkClick r:id="rId6"/>
        </xdr:cNvPr>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5229225" y="20993100"/>
          <a:ext cx="542925" cy="533400"/>
        </a:xfrm>
        <a:prstGeom prst="rect">
          <a:avLst/>
        </a:prstGeom>
        <a:ln>
          <a:noFill/>
        </a:ln>
      </xdr:spPr>
    </xdr:pic>
    <xdr:clientData/>
  </xdr:twoCellAnchor>
  <xdr:twoCellAnchor editAs="oneCell">
    <xdr:from>
      <xdr:col>8</xdr:col>
      <xdr:colOff>85725</xdr:colOff>
      <xdr:row>92</xdr:row>
      <xdr:rowOff>57150</xdr:rowOff>
    </xdr:from>
    <xdr:to>
      <xdr:col>8</xdr:col>
      <xdr:colOff>619125</xdr:colOff>
      <xdr:row>95</xdr:row>
      <xdr:rowOff>19050</xdr:rowOff>
    </xdr:to>
    <xdr:pic>
      <xdr:nvPicPr>
        <xdr:cNvPr id="4" name="Gráfico 3" descr="Reproducir con relleno sólido">
          <a:hlinkClick r:id="rId9"/>
        </xdr:cNvPr>
        <xdr:cNvPicPr preferRelativeResize="1">
          <a:picLocks noChangeAspect="1"/>
        </xdr:cNvPicPr>
      </xdr:nvPicPr>
      <xdr:blipFill>
        <a:blip r:embed="rId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a:off x="5953125" y="21012150"/>
          <a:ext cx="533400" cy="533400"/>
        </a:xfrm>
        <a:prstGeom prst="rect">
          <a:avLst/>
        </a:prstGeom>
        <a:ln>
          <a:noFill/>
        </a:ln>
      </xdr:spPr>
    </xdr:pic>
    <xdr:clientData/>
  </xdr:twoCellAnchor>
  <xdr:twoCellAnchor editAs="oneCell">
    <xdr:from>
      <xdr:col>6</xdr:col>
      <xdr:colOff>200025</xdr:colOff>
      <xdr:row>92</xdr:row>
      <xdr:rowOff>57150</xdr:rowOff>
    </xdr:from>
    <xdr:to>
      <xdr:col>6</xdr:col>
      <xdr:colOff>733425</xdr:colOff>
      <xdr:row>95</xdr:row>
      <xdr:rowOff>19050</xdr:rowOff>
    </xdr:to>
    <xdr:pic>
      <xdr:nvPicPr>
        <xdr:cNvPr id="5" name="Gráfico 4" descr="Reproducir con relleno sólido">
          <a:hlinkClick r:id="rId11"/>
        </xdr:cNvPr>
        <xdr:cNvPicPr preferRelativeResize="1">
          <a:picLocks noChangeAspect="1"/>
        </xdr:cNvPicPr>
      </xdr:nvPicPr>
      <xdr:blipFill>
        <a:blip r:embed="rId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flipH="1">
          <a:off x="4543425" y="21012150"/>
          <a:ext cx="533400" cy="533400"/>
        </a:xfrm>
        <a:prstGeom prst="rect">
          <a:avLst/>
        </a:prstGeom>
        <a:ln>
          <a:noFill/>
        </a:ln>
      </xdr:spPr>
    </xdr:pic>
    <xdr:clientData/>
  </xdr:twoCellAnchor>
  <xdr:twoCellAnchor editAs="oneCell">
    <xdr:from>
      <xdr:col>9</xdr:col>
      <xdr:colOff>200025</xdr:colOff>
      <xdr:row>92</xdr:row>
      <xdr:rowOff>38100</xdr:rowOff>
    </xdr:from>
    <xdr:to>
      <xdr:col>10</xdr:col>
      <xdr:colOff>57150</xdr:colOff>
      <xdr:row>95</xdr:row>
      <xdr:rowOff>85725</xdr:rowOff>
    </xdr:to>
    <xdr:pic>
      <xdr:nvPicPr>
        <xdr:cNvPr id="6" name="Gráfico 5" descr="Información contorno">
          <a:hlinkClick r:id="rId14"/>
        </xdr:cNvPr>
        <xdr:cNvPicPr preferRelativeResize="1">
          <a:picLocks noChangeAspect="1"/>
        </xdr:cNvPicPr>
      </xdr:nvPicPr>
      <xdr:blipFill>
        <a:blip r:embed="rId1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6829425" y="20993100"/>
          <a:ext cx="619125" cy="619125"/>
        </a:xfrm>
        <a:prstGeom prst="rect">
          <a:avLst/>
        </a:prstGeom>
        <a:ln>
          <a:noFill/>
        </a:ln>
      </xdr:spPr>
    </xdr:pic>
    <xdr:clientData/>
  </xdr:twoCellAnchor>
  <xdr:twoCellAnchor editAs="oneCell">
    <xdr:from>
      <xdr:col>9</xdr:col>
      <xdr:colOff>457200</xdr:colOff>
      <xdr:row>8</xdr:row>
      <xdr:rowOff>533400</xdr:rowOff>
    </xdr:from>
    <xdr:to>
      <xdr:col>9</xdr:col>
      <xdr:colOff>742950</xdr:colOff>
      <xdr:row>9</xdr:row>
      <xdr:rowOff>9525</xdr:rowOff>
    </xdr:to>
    <xdr:pic>
      <xdr:nvPicPr>
        <xdr:cNvPr id="7" name="Gráfico 6" descr="Información contorno">
          <a:hlinkClick r:id="rId17"/>
        </xdr:cNvPr>
        <xdr:cNvPicPr preferRelativeResize="1">
          <a:picLocks noChangeAspect="1"/>
        </xdr:cNvPicPr>
      </xdr:nvPicPr>
      <xdr:blipFill>
        <a:blip r:embed="rId15">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1"/>
            </a:ext>
          </a:extLst>
        </a:blip>
        <a:stretch>
          <a:fillRect/>
        </a:stretch>
      </xdr:blipFill>
      <xdr:spPr>
        <a:xfrm>
          <a:off x="7086600" y="2257425"/>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2</xdr:row>
      <xdr:rowOff>219075</xdr:rowOff>
    </xdr:from>
    <xdr:to>
      <xdr:col>4</xdr:col>
      <xdr:colOff>1562100</xdr:colOff>
      <xdr:row>6</xdr:row>
      <xdr:rowOff>19050</xdr:rowOff>
    </xdr:to>
    <xdr:pic>
      <xdr:nvPicPr>
        <xdr:cNvPr id="2" name="Imagen 1"/>
        <xdr:cNvPicPr preferRelativeResize="1">
          <a:picLocks noChangeAspect="1"/>
        </xdr:cNvPicPr>
      </xdr:nvPicPr>
      <xdr:blipFill>
        <a:blip r:embed="rId1"/>
        <a:stretch>
          <a:fillRect/>
        </a:stretch>
      </xdr:blipFill>
      <xdr:spPr>
        <a:xfrm>
          <a:off x="828675" y="609600"/>
          <a:ext cx="3800475" cy="714375"/>
        </a:xfrm>
        <a:prstGeom prst="rect">
          <a:avLst/>
        </a:prstGeom>
        <a:ln>
          <a:solidFill>
            <a:schemeClr val="bg2">
              <a:lumMod val="75000"/>
            </a:schemeClr>
          </a:solidFill>
          <a:headEnd type="none"/>
          <a:tailEnd type="none"/>
        </a:ln>
      </xdr:spPr>
    </xdr:pic>
    <xdr:clientData/>
  </xdr:twoCellAnchor>
  <xdr:twoCellAnchor editAs="oneCell">
    <xdr:from>
      <xdr:col>6</xdr:col>
      <xdr:colOff>47625</xdr:colOff>
      <xdr:row>8</xdr:row>
      <xdr:rowOff>9525</xdr:rowOff>
    </xdr:from>
    <xdr:to>
      <xdr:col>6</xdr:col>
      <xdr:colOff>333375</xdr:colOff>
      <xdr:row>8</xdr:row>
      <xdr:rowOff>295275</xdr:rowOff>
    </xdr:to>
    <xdr:pic>
      <xdr:nvPicPr>
        <xdr:cNvPr id="6" name="Gráfico 5" descr="Información contorno">
          <a:hlinkClick r:id="rId6"/>
        </xdr:cNvPr>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6657975" y="1733550"/>
          <a:ext cx="285750" cy="285750"/>
        </a:xfrm>
        <a:prstGeom prst="rect">
          <a:avLst/>
        </a:prstGeom>
        <a:ln>
          <a:noFill/>
        </a:ln>
      </xdr:spPr>
    </xdr:pic>
    <xdr:clientData/>
  </xdr:twoCellAnchor>
  <xdr:oneCellAnchor>
    <xdr:from>
      <xdr:col>4</xdr:col>
      <xdr:colOff>1066800</xdr:colOff>
      <xdr:row>90</xdr:row>
      <xdr:rowOff>133350</xdr:rowOff>
    </xdr:from>
    <xdr:ext cx="533400" cy="533400"/>
    <xdr:pic>
      <xdr:nvPicPr>
        <xdr:cNvPr id="10" name="Gráfico 9" descr="Hogar con relleno sólido">
          <a:hlinkClick r:id="rId9"/>
        </xdr:cNvPr>
        <xdr:cNvPicPr preferRelativeResize="1">
          <a:picLocks noChangeAspect="1"/>
        </xdr:cNvPicPr>
      </xdr:nvPicPr>
      <xdr:blipFill>
        <a:blip r:embed="rId7">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7"/>
            </a:ext>
          </a:extLst>
        </a:blip>
        <a:stretch>
          <a:fillRect/>
        </a:stretch>
      </xdr:blipFill>
      <xdr:spPr>
        <a:xfrm>
          <a:off x="4133850" y="22659975"/>
          <a:ext cx="533400" cy="533400"/>
        </a:xfrm>
        <a:prstGeom prst="rect">
          <a:avLst/>
        </a:prstGeom>
        <a:ln>
          <a:noFill/>
        </a:ln>
      </xdr:spPr>
    </xdr:pic>
    <xdr:clientData/>
  </xdr:oneCellAnchor>
  <xdr:oneCellAnchor>
    <xdr:from>
      <xdr:col>4</xdr:col>
      <xdr:colOff>381000</xdr:colOff>
      <xdr:row>90</xdr:row>
      <xdr:rowOff>152400</xdr:rowOff>
    </xdr:from>
    <xdr:ext cx="533400" cy="533400"/>
    <xdr:pic>
      <xdr:nvPicPr>
        <xdr:cNvPr id="11" name="Gráfico 10" descr="Reproducir con relleno sólido">
          <a:hlinkClick r:id="rId12"/>
        </xdr:cNvPr>
        <xdr:cNvPicPr preferRelativeResize="1">
          <a:picLocks noChangeAspect="1"/>
        </xdr:cNvPicPr>
      </xdr:nvPicPr>
      <xdr:blipFill>
        <a:blip r:embed="rId10">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10"/>
            </a:ext>
          </a:extLst>
        </a:blip>
        <a:stretch>
          <a:fillRect/>
        </a:stretch>
      </xdr:blipFill>
      <xdr:spPr>
        <a:xfrm flipH="1">
          <a:off x="3448050" y="22679025"/>
          <a:ext cx="533400" cy="533400"/>
        </a:xfrm>
        <a:prstGeom prst="rect">
          <a:avLst/>
        </a:prstGeom>
        <a:ln>
          <a:noFill/>
        </a:ln>
      </xdr:spPr>
    </xdr:pic>
    <xdr:clientData/>
  </xdr:oneCellAnchor>
  <xdr:oneCellAnchor>
    <xdr:from>
      <xdr:col>5</xdr:col>
      <xdr:colOff>857250</xdr:colOff>
      <xdr:row>90</xdr:row>
      <xdr:rowOff>95250</xdr:rowOff>
    </xdr:from>
    <xdr:ext cx="619125" cy="619125"/>
    <xdr:pic>
      <xdr:nvPicPr>
        <xdr:cNvPr id="12" name="Gráfico 11" descr="Información contorno">
          <a:hlinkClick r:id="rId15"/>
        </xdr:cNvPr>
        <xdr:cNvPicPr preferRelativeResize="1">
          <a:picLocks noChangeAspect="1"/>
        </xdr:cNvPicPr>
      </xdr:nvPicPr>
      <xdr:blipFill>
        <a:blip r:embed="rId13">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4"/>
            </a:ext>
          </a:extLst>
        </a:blip>
        <a:stretch>
          <a:fillRect/>
        </a:stretch>
      </xdr:blipFill>
      <xdr:spPr>
        <a:xfrm>
          <a:off x="5695950" y="22621875"/>
          <a:ext cx="619125" cy="619125"/>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895350</xdr:colOff>
      <xdr:row>27</xdr:row>
      <xdr:rowOff>152400</xdr:rowOff>
    </xdr:from>
    <xdr:to>
      <xdr:col>4</xdr:col>
      <xdr:colOff>1428750</xdr:colOff>
      <xdr:row>30</xdr:row>
      <xdr:rowOff>114300</xdr:rowOff>
    </xdr:to>
    <xdr:pic>
      <xdr:nvPicPr>
        <xdr:cNvPr id="2" name="Gráfico 1" descr="Hogar con relleno sólido">
          <a:hlinkClick r:id="rId5"/>
        </xdr:cNvPr>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5876925" y="12668250"/>
          <a:ext cx="533400" cy="533400"/>
        </a:xfrm>
        <a:prstGeom prst="rect">
          <a:avLst/>
        </a:prstGeom>
        <a:ln>
          <a:noFill/>
        </a:ln>
      </xdr:spPr>
    </xdr:pic>
    <xdr:clientData/>
  </xdr:twoCellAnchor>
  <xdr:twoCellAnchor editAs="oneCell">
    <xdr:from>
      <xdr:col>3</xdr:col>
      <xdr:colOff>1543050</xdr:colOff>
      <xdr:row>27</xdr:row>
      <xdr:rowOff>180975</xdr:rowOff>
    </xdr:from>
    <xdr:to>
      <xdr:col>4</xdr:col>
      <xdr:colOff>523875</xdr:colOff>
      <xdr:row>30</xdr:row>
      <xdr:rowOff>142875</xdr:rowOff>
    </xdr:to>
    <xdr:pic>
      <xdr:nvPicPr>
        <xdr:cNvPr id="3" name="Gráfico 2" descr="Reproducir con relleno sólido">
          <a:hlinkClick r:id="rId8"/>
        </xdr:cNvPr>
        <xdr:cNvPicPr preferRelativeResize="1">
          <a:picLocks noChangeAspect="1"/>
        </xdr:cNvPicPr>
      </xdr:nvPicPr>
      <xdr:blipFill>
        <a:blip r:embed="rId6">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6"/>
            </a:ext>
          </a:extLst>
        </a:blip>
        <a:stretch>
          <a:fillRect/>
        </a:stretch>
      </xdr:blipFill>
      <xdr:spPr>
        <a:xfrm flipH="1">
          <a:off x="4972050" y="12696825"/>
          <a:ext cx="533400" cy="533400"/>
        </a:xfrm>
        <a:prstGeom prst="rect">
          <a:avLst/>
        </a:prstGeom>
        <a:ln>
          <a:noFill/>
        </a:ln>
      </xdr:spPr>
    </xdr:pic>
    <xdr:clientData/>
  </xdr:twoCellAnchor>
  <xdr:twoCellAnchor editAs="oneCell">
    <xdr:from>
      <xdr:col>2</xdr:col>
      <xdr:colOff>142875</xdr:colOff>
      <xdr:row>2</xdr:row>
      <xdr:rowOff>219075</xdr:rowOff>
    </xdr:from>
    <xdr:to>
      <xdr:col>3</xdr:col>
      <xdr:colOff>1419225</xdr:colOff>
      <xdr:row>6</xdr:row>
      <xdr:rowOff>76200</xdr:rowOff>
    </xdr:to>
    <xdr:pic>
      <xdr:nvPicPr>
        <xdr:cNvPr id="5" name="Imagen 4"/>
        <xdr:cNvPicPr preferRelativeResize="1">
          <a:picLocks noChangeAspect="1"/>
        </xdr:cNvPicPr>
      </xdr:nvPicPr>
      <xdr:blipFill>
        <a:blip r:embed="rId9"/>
        <a:stretch>
          <a:fillRect/>
        </a:stretch>
      </xdr:blipFill>
      <xdr:spPr>
        <a:xfrm>
          <a:off x="1009650" y="609600"/>
          <a:ext cx="3838575" cy="771525"/>
        </a:xfrm>
        <a:prstGeom prst="rect">
          <a:avLst/>
        </a:prstGeom>
        <a:ln>
          <a:solidFill>
            <a:schemeClr val="bg2">
              <a:lumMod val="75000"/>
            </a:schemeClr>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9</xdr:row>
      <xdr:rowOff>9525</xdr:rowOff>
    </xdr:from>
    <xdr:to>
      <xdr:col>3</xdr:col>
      <xdr:colOff>1038225</xdr:colOff>
      <xdr:row>12</xdr:row>
      <xdr:rowOff>85725</xdr:rowOff>
    </xdr:to>
    <xdr:pic>
      <xdr:nvPicPr>
        <xdr:cNvPr id="3" name="Imagen 2"/>
        <xdr:cNvPicPr preferRelativeResize="1">
          <a:picLocks noChangeAspect="1"/>
        </xdr:cNvPicPr>
      </xdr:nvPicPr>
      <xdr:blipFill>
        <a:blip r:embed="rId1"/>
        <a:stretch>
          <a:fillRect/>
        </a:stretch>
      </xdr:blipFill>
      <xdr:spPr>
        <a:xfrm>
          <a:off x="1790700" y="2533650"/>
          <a:ext cx="4972050" cy="847725"/>
        </a:xfrm>
        <a:prstGeom prst="rect">
          <a:avLst/>
        </a:prstGeom>
        <a:ln>
          <a:solidFill>
            <a:schemeClr val="bg2">
              <a:lumMod val="75000"/>
            </a:schemeClr>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7487027fdef62cca\Documentos\Minambiente\Bases%20de%20Datos\Herramienta%20de%20la%20TFCAM\FORMULARIO%20TASA%20FORESTAL%20MADERABLE%2002-04-2020\FORMATO%20FTFM%20AJUSTADO%2010-06-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TORIDAD AMBIENTAL"/>
      <sheetName val="AUTORIDADES AMBIENTALES"/>
      <sheetName val="INFORMACIÓN BÁSICA DE REPORTE"/>
      <sheetName val="FACTURACION Y RECAUDO"/>
      <sheetName val="REPORTE DE INVERSION "/>
      <sheetName val="ESPECIES FORESTALES"/>
      <sheetName val="INFORMACION GENERAL"/>
      <sheetName val="Reseña - Especies Forestales"/>
      <sheetName val="ZONAS DE VIDA "/>
      <sheetName val="LISTAS DESPLEGABLES"/>
    </sheetNames>
    <sheetDataSet>
      <sheetData sheetId="0"/>
      <sheetData sheetId="1"/>
      <sheetData sheetId="2"/>
      <sheetData sheetId="3"/>
      <sheetData sheetId="4"/>
      <sheetData sheetId="5"/>
      <sheetData sheetId="6"/>
      <sheetData sheetId="7">
        <row r="18">
          <cell r="E18" t="str">
            <v>Aniba perutilis Hemsl.</v>
          </cell>
        </row>
        <row r="19">
          <cell r="E19" t="str">
            <v>Aniba rosaeodora Ducke</v>
          </cell>
        </row>
        <row r="20">
          <cell r="E20" t="str">
            <v>Aspidosperma polyneuron Müll.Arg.</v>
          </cell>
        </row>
        <row r="21">
          <cell r="E21" t="str">
            <v>Astronium graveolens Jacq.</v>
          </cell>
        </row>
        <row r="22">
          <cell r="E22" t="str">
            <v>Bulnesia arborea (Jacq.) Engl.</v>
          </cell>
        </row>
        <row r="23">
          <cell r="E23" t="str">
            <v>Cariniana pyriformis Miers</v>
          </cell>
        </row>
        <row r="24">
          <cell r="E24" t="str">
            <v>Cedrela odorata L.</v>
          </cell>
        </row>
        <row r="25">
          <cell r="E25" t="str">
            <v>Centrolobium paraense Tul.</v>
          </cell>
        </row>
        <row r="26">
          <cell r="E26" t="str">
            <v>Clathrotropis brachypetala (Tul.) Kleinhoonte</v>
          </cell>
        </row>
        <row r="27">
          <cell r="E27" t="str">
            <v>Clathrotropis brunnea Amshoff</v>
          </cell>
        </row>
        <row r="28">
          <cell r="E28" t="str">
            <v>Dialium guianense (Aubl.) Sandwith</v>
          </cell>
        </row>
        <row r="29">
          <cell r="E29" t="str">
            <v>Dipteryx oleífera Benth.</v>
          </cell>
        </row>
        <row r="30">
          <cell r="E30" t="str">
            <v>Goupia glabra Aubl.</v>
          </cell>
        </row>
        <row r="31">
          <cell r="E31" t="str">
            <v>Guaiacum officinale L.</v>
          </cell>
        </row>
        <row r="32">
          <cell r="E32" t="str">
            <v>Gustavia speciosa (Kunth) DC.</v>
          </cell>
        </row>
        <row r="33">
          <cell r="E33" t="str">
            <v>Handroanthus serratifolius (Vahl) S.O.Grose</v>
          </cell>
        </row>
        <row r="34">
          <cell r="E34" t="str">
            <v>Humiria balsamífera Aubl.</v>
          </cell>
        </row>
        <row r="35">
          <cell r="E35" t="str">
            <v>Humiriastrum procerum (Little) Cuatrec.</v>
          </cell>
        </row>
        <row r="36">
          <cell r="E36" t="str">
            <v>Hymenaea courbaril L.</v>
          </cell>
        </row>
        <row r="37">
          <cell r="E37" t="str">
            <v>Licania fuchsii Prance</v>
          </cell>
        </row>
        <row r="38">
          <cell r="E38" t="str">
            <v>Maclura tinctoria (L.) D.Don ex Steud.</v>
          </cell>
        </row>
        <row r="39">
          <cell r="E39" t="str">
            <v>Manilkara bidentata (A.DC.) A.Chev.</v>
          </cell>
        </row>
        <row r="40">
          <cell r="E40" t="str">
            <v>Minquartia guianensis Aubl.</v>
          </cell>
        </row>
        <row r="41">
          <cell r="E41" t="str">
            <v>Mora megistosperma (Pittier) Britton &amp; Rose</v>
          </cell>
        </row>
        <row r="42">
          <cell r="E42" t="str">
            <v>Myroxylon balsamum (L.) Harms</v>
          </cell>
        </row>
        <row r="43">
          <cell r="E43" t="str">
            <v>Pachira quinata (Jacq.) W.S.Alverson</v>
          </cell>
        </row>
        <row r="44">
          <cell r="E44" t="str">
            <v>Peltogyne purpurea Pittier</v>
          </cell>
        </row>
        <row r="45">
          <cell r="E45" t="str">
            <v>Platymiscium pinnatum (Jacq.) Dugand</v>
          </cell>
        </row>
        <row r="46">
          <cell r="E46" t="str">
            <v>Quercus humboldtii Bonpl.</v>
          </cell>
        </row>
        <row r="47">
          <cell r="E47" t="str">
            <v>Swietenia macrophylla King</v>
          </cell>
        </row>
      </sheetData>
      <sheetData sheetId="8"/>
      <sheetData sheetId="9"/>
    </sheetDataSet>
  </externalBook>
</externalLink>
</file>

<file path=xl/tables/table1.xml><?xml version="1.0" encoding="utf-8"?>
<table xmlns="http://schemas.openxmlformats.org/spreadsheetml/2006/main" id="1" name="Contrato" displayName="Contrato" ref="B2:B4" totalsRowShown="0">
  <autoFilter ref="B2:B4"/>
  <tableColumns count="1">
    <tableColumn id="1" name="Contrato"/>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D2:D4" totalsRowShown="0" headerRowDxfId="23" dataDxfId="22">
  <autoFilter ref="D2:D4"/>
  <tableColumns count="1">
    <tableColumn id="1" name="Comprobación " dataDxfId="21"/>
  </tableColumns>
  <tableStyleInfo name="TableStyleMedium2" showFirstColumn="0" showLastColumn="0" showRowStripes="1" showColumnStripes="0"/>
</table>
</file>

<file path=xl/tables/table3.xml><?xml version="1.0" encoding="utf-8"?>
<table xmlns="http://schemas.openxmlformats.org/spreadsheetml/2006/main" id="3" name="Tabla3" displayName="Tabla3" ref="F2:F102" totalsRowShown="0">
  <autoFilter ref="F2:F102"/>
  <tableColumns count="1">
    <tableColumn id="1" name="Lista"/>
  </tableColumns>
  <tableStyleInfo name="TableStyleMedium2" showFirstColumn="0" showLastColumn="0" showRowStripes="1" showColumnStripes="0"/>
</table>
</file>

<file path=xl/tables/table4.xml><?xml version="1.0" encoding="utf-8"?>
<table xmlns="http://schemas.openxmlformats.org/spreadsheetml/2006/main" id="4" name="Tabla15" displayName="Tabla15" ref="H2:K1121" totalsRowShown="0" headerRowDxfId="20" dataDxfId="19">
  <autoFilter ref="H2:K1121"/>
  <tableColumns count="4">
    <tableColumn id="1" name="Departamento" dataDxfId="18" totalsRowDxfId="17"/>
    <tableColumn id="2" name="Código de municipio" dataDxfId="16" totalsRowDxfId="15"/>
    <tableColumn id="3" name="Nombre de municipio o corregimiento departamental" dataDxfId="14" totalsRowDxfId="13"/>
    <tableColumn id="4" name="AÑO" dataDxfId="12" totalsRowFunction="sum" totalsRowDxfId="11"/>
  </tableColumns>
  <tableStyleInfo name="TableStyleLight13" showFirstColumn="0" showLastColumn="0" showRowStripes="1" showColumnStripes="0"/>
</table>
</file>

<file path=xl/tables/table5.xml><?xml version="1.0" encoding="utf-8"?>
<table xmlns="http://schemas.openxmlformats.org/spreadsheetml/2006/main" id="6" name="Tabla5" displayName="Tabla5" ref="C22:H64" totalsRowShown="0" headerRowDxfId="10" dataDxfId="8" tableBorderDxfId="7" headerRowBorderDxfId="9" totalsRowBorderDxfId="6">
  <autoFilter ref="C22:H64"/>
  <tableColumns count="6">
    <tableColumn id="1" name="Autoridad Ambiental" dataDxfId="5"/>
    <tableColumn id="2" name="Sigla" dataDxfId="4"/>
    <tableColumn id="3" name="NIT" dataDxfId="3"/>
    <tableColumn id="4" name="DIRECCION" dataDxfId="2"/>
    <tableColumn id="5" name="DEPARTAMENTO" dataDxfId="1"/>
    <tableColumn id="6" name="CIUDAD" dataDxfId="0"/>
  </tableColumns>
  <tableStyleInfo name="TableStyleLight14" showFirstColumn="1"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lalvarez@corpoboyac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s>
</file>

<file path=xl/worksheets/_rels/sheet8.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699890613556"/>
    <pageSetUpPr fitToPage="1"/>
  </sheetPr>
  <dimension ref="B2:P62"/>
  <sheetViews>
    <sheetView showGridLines="0" zoomScale="86" zoomScaleNormal="86" workbookViewId="0" topLeftCell="A29">
      <selection activeCell="C45" sqref="C45:I45"/>
    </sheetView>
  </sheetViews>
  <sheetFormatPr defaultColWidth="0" defaultRowHeight="15" zeroHeight="1"/>
  <cols>
    <col min="1" max="1" width="7.140625" style="0" customWidth="1"/>
    <col min="2" max="2" width="3.57421875" style="0" customWidth="1"/>
    <col min="3" max="6" width="19.421875" style="0" customWidth="1"/>
    <col min="7" max="7" width="15.140625" style="0" customWidth="1"/>
    <col min="8" max="8" width="12.7109375" style="0" customWidth="1"/>
    <col min="9" max="11" width="23.140625" style="0" customWidth="1"/>
    <col min="12" max="12" width="15.7109375" style="0" customWidth="1"/>
    <col min="13" max="13" width="12.7109375" style="0" customWidth="1"/>
    <col min="14" max="14" width="3.57421875" style="0" customWidth="1"/>
    <col min="15" max="15" width="11.421875" style="0" customWidth="1"/>
    <col min="16" max="16" width="0" style="0" hidden="1" customWidth="1"/>
    <col min="17" max="16384" width="11.421875" style="0" hidden="1" customWidth="1"/>
  </cols>
  <sheetData>
    <row r="1" ht="15.75" thickBot="1"/>
    <row r="2" spans="2:14" ht="15">
      <c r="B2" s="79"/>
      <c r="C2" s="80"/>
      <c r="D2" s="80"/>
      <c r="E2" s="80"/>
      <c r="F2" s="80"/>
      <c r="G2" s="80"/>
      <c r="H2" s="80"/>
      <c r="I2" s="80"/>
      <c r="J2" s="80"/>
      <c r="K2" s="80"/>
      <c r="L2" s="80"/>
      <c r="M2" s="80"/>
      <c r="N2" s="81"/>
    </row>
    <row r="3" spans="2:14" ht="18" customHeight="1">
      <c r="B3" s="82"/>
      <c r="C3" s="135"/>
      <c r="D3" s="135"/>
      <c r="E3" s="135"/>
      <c r="F3" s="135"/>
      <c r="G3" s="135"/>
      <c r="H3" s="135"/>
      <c r="I3" s="136" t="s">
        <v>1338</v>
      </c>
      <c r="J3" s="136"/>
      <c r="K3" s="136"/>
      <c r="L3" s="136"/>
      <c r="M3" s="136"/>
      <c r="N3" s="83"/>
    </row>
    <row r="4" spans="2:14" ht="18" customHeight="1">
      <c r="B4" s="82"/>
      <c r="C4" s="135"/>
      <c r="D4" s="135"/>
      <c r="E4" s="135"/>
      <c r="F4" s="135"/>
      <c r="G4" s="135"/>
      <c r="H4" s="135"/>
      <c r="I4" s="136"/>
      <c r="J4" s="136"/>
      <c r="K4" s="136"/>
      <c r="L4" s="136"/>
      <c r="M4" s="136"/>
      <c r="N4" s="83"/>
    </row>
    <row r="5" spans="2:14" ht="18" customHeight="1">
      <c r="B5" s="82"/>
      <c r="C5" s="135"/>
      <c r="D5" s="135"/>
      <c r="E5" s="135"/>
      <c r="F5" s="135"/>
      <c r="G5" s="135"/>
      <c r="H5" s="135"/>
      <c r="I5" s="136"/>
      <c r="J5" s="136"/>
      <c r="K5" s="136"/>
      <c r="L5" s="136"/>
      <c r="M5" s="136"/>
      <c r="N5" s="83"/>
    </row>
    <row r="6" spans="2:14" ht="18" customHeight="1">
      <c r="B6" s="82"/>
      <c r="C6" s="135"/>
      <c r="D6" s="135"/>
      <c r="E6" s="135"/>
      <c r="F6" s="135"/>
      <c r="G6" s="135"/>
      <c r="H6" s="135"/>
      <c r="I6" s="136"/>
      <c r="J6" s="136"/>
      <c r="K6" s="136"/>
      <c r="L6" s="136"/>
      <c r="M6" s="136"/>
      <c r="N6" s="83"/>
    </row>
    <row r="7" spans="2:14" ht="18" customHeight="1">
      <c r="B7" s="82"/>
      <c r="C7" s="135"/>
      <c r="D7" s="135"/>
      <c r="E7" s="135"/>
      <c r="F7" s="135"/>
      <c r="G7" s="135"/>
      <c r="H7" s="135"/>
      <c r="I7" s="136"/>
      <c r="J7" s="136"/>
      <c r="K7" s="136"/>
      <c r="L7" s="136"/>
      <c r="M7" s="136"/>
      <c r="N7" s="83"/>
    </row>
    <row r="8" spans="2:14" ht="18" customHeight="1">
      <c r="B8" s="82"/>
      <c r="C8" s="36"/>
      <c r="D8" s="36"/>
      <c r="E8" s="36"/>
      <c r="F8" s="36"/>
      <c r="G8" s="36"/>
      <c r="H8" s="36"/>
      <c r="I8" s="37"/>
      <c r="J8" s="37"/>
      <c r="K8" s="37"/>
      <c r="L8" s="37"/>
      <c r="M8" s="37"/>
      <c r="N8" s="83"/>
    </row>
    <row r="9" spans="2:14" ht="45" customHeight="1">
      <c r="B9" s="82"/>
      <c r="C9" s="170" t="s">
        <v>1377</v>
      </c>
      <c r="D9" s="170"/>
      <c r="E9" s="170"/>
      <c r="F9" s="170"/>
      <c r="G9" s="170"/>
      <c r="H9" s="170"/>
      <c r="I9" s="170"/>
      <c r="J9" s="170"/>
      <c r="K9" s="170"/>
      <c r="L9" s="170"/>
      <c r="M9" s="170"/>
      <c r="N9" s="83"/>
    </row>
    <row r="10" spans="2:14" ht="6" customHeight="1">
      <c r="B10" s="82"/>
      <c r="N10" s="83"/>
    </row>
    <row r="11" spans="2:14" ht="21">
      <c r="B11" s="82"/>
      <c r="C11" s="137" t="s">
        <v>1339</v>
      </c>
      <c r="D11" s="137"/>
      <c r="E11" s="137"/>
      <c r="F11" s="137"/>
      <c r="G11" s="137"/>
      <c r="H11" s="137"/>
      <c r="I11" s="137"/>
      <c r="J11" s="137"/>
      <c r="K11" s="137"/>
      <c r="L11" s="137"/>
      <c r="M11" s="137"/>
      <c r="N11" s="83"/>
    </row>
    <row r="12" spans="2:14" ht="8.25" customHeight="1">
      <c r="B12" s="82"/>
      <c r="C12" s="138"/>
      <c r="D12" s="138"/>
      <c r="E12" s="138"/>
      <c r="F12" s="138"/>
      <c r="G12" s="138"/>
      <c r="H12" s="138"/>
      <c r="I12" s="138"/>
      <c r="J12" s="138"/>
      <c r="K12" s="138"/>
      <c r="L12" s="138"/>
      <c r="M12" s="138"/>
      <c r="N12" s="83"/>
    </row>
    <row r="13" spans="2:14" ht="15">
      <c r="B13" s="82"/>
      <c r="C13" s="126" t="s">
        <v>0</v>
      </c>
      <c r="D13" s="126"/>
      <c r="E13" s="127" t="s">
        <v>1226</v>
      </c>
      <c r="F13" s="128"/>
      <c r="G13" s="128"/>
      <c r="H13" s="128"/>
      <c r="I13" s="128"/>
      <c r="J13" s="128"/>
      <c r="K13" s="128"/>
      <c r="L13" s="128"/>
      <c r="M13" s="129"/>
      <c r="N13" s="83"/>
    </row>
    <row r="14" spans="2:14" ht="15">
      <c r="B14" s="82"/>
      <c r="C14" s="153" t="s">
        <v>1</v>
      </c>
      <c r="D14" s="154"/>
      <c r="E14" s="155" t="str">
        <f>VLOOKUP(E13,'AUTORIDADES AMBIENTALES'!C22:H64,2,0)</f>
        <v>CORPOBOYACÁ</v>
      </c>
      <c r="F14" s="156"/>
      <c r="G14" s="156"/>
      <c r="H14" s="157"/>
      <c r="I14" s="4" t="s">
        <v>2</v>
      </c>
      <c r="J14" s="155" t="str">
        <f>VLOOKUP(E13,'AUTORIDADES AMBIENTALES'!C22:H64,3,0)</f>
        <v>800.252.843-5.</v>
      </c>
      <c r="K14" s="156"/>
      <c r="L14" s="156"/>
      <c r="M14" s="157"/>
      <c r="N14" s="83"/>
    </row>
    <row r="15" spans="2:14" ht="15">
      <c r="B15" s="82"/>
      <c r="C15" s="3" t="s">
        <v>3</v>
      </c>
      <c r="D15" s="158" t="str">
        <f>VLOOKUP(E13,'AUTORIDADES AMBIENTALES'!C22:H64,4,0)</f>
        <v>Antigua vía a Paipa # 53-70</v>
      </c>
      <c r="E15" s="158"/>
      <c r="F15" s="158"/>
      <c r="G15" s="158"/>
      <c r="H15" s="3" t="s">
        <v>4</v>
      </c>
      <c r="I15" s="158" t="str">
        <f>VLOOKUP(E13,'AUTORIDADES AMBIENTALES'!C22:H64,6,0)</f>
        <v>Tunja</v>
      </c>
      <c r="J15" s="158"/>
      <c r="K15" s="3" t="s">
        <v>5</v>
      </c>
      <c r="L15" s="158" t="str">
        <f>VLOOKUP(E13,'AUTORIDADES AMBIENTALES'!C22:H64,5,0)</f>
        <v>Boyacá</v>
      </c>
      <c r="M15" s="158"/>
      <c r="N15" s="83"/>
    </row>
    <row r="16" spans="2:14" ht="7.5" customHeight="1">
      <c r="B16" s="82"/>
      <c r="N16" s="83"/>
    </row>
    <row r="17" spans="2:14" ht="15">
      <c r="B17" s="82"/>
      <c r="C17" s="126" t="s">
        <v>6</v>
      </c>
      <c r="D17" s="126"/>
      <c r="E17" s="131" t="s">
        <v>1395</v>
      </c>
      <c r="F17" s="131"/>
      <c r="G17" s="131"/>
      <c r="H17" s="131"/>
      <c r="I17" s="3" t="s">
        <v>7</v>
      </c>
      <c r="J17" s="131" t="s">
        <v>1396</v>
      </c>
      <c r="K17" s="131"/>
      <c r="L17" s="131"/>
      <c r="M17" s="131"/>
      <c r="N17" s="83"/>
    </row>
    <row r="18" spans="2:14" ht="15">
      <c r="B18" s="82"/>
      <c r="C18" s="126" t="s">
        <v>8</v>
      </c>
      <c r="D18" s="126"/>
      <c r="E18" s="132" t="s">
        <v>1397</v>
      </c>
      <c r="F18" s="133"/>
      <c r="G18" s="133"/>
      <c r="H18" s="133"/>
      <c r="I18" s="133"/>
      <c r="J18" s="133"/>
      <c r="K18" s="133"/>
      <c r="L18" s="133"/>
      <c r="M18" s="134"/>
      <c r="N18" s="83"/>
    </row>
    <row r="19" spans="2:16" ht="15">
      <c r="B19" s="82"/>
      <c r="C19" s="126" t="s">
        <v>67</v>
      </c>
      <c r="D19" s="126"/>
      <c r="E19" s="133" t="s">
        <v>71</v>
      </c>
      <c r="F19" s="134"/>
      <c r="G19" s="126" t="s">
        <v>9</v>
      </c>
      <c r="H19" s="126"/>
      <c r="I19" s="130" t="s">
        <v>1398</v>
      </c>
      <c r="J19" s="131"/>
      <c r="K19" s="131"/>
      <c r="L19" s="131"/>
      <c r="M19" s="131"/>
      <c r="N19" s="83"/>
      <c r="P19" s="1"/>
    </row>
    <row r="20" spans="2:14" ht="15">
      <c r="B20" s="82"/>
      <c r="C20" s="153" t="s">
        <v>10</v>
      </c>
      <c r="D20" s="154"/>
      <c r="E20" s="132"/>
      <c r="F20" s="134"/>
      <c r="G20" s="3" t="s">
        <v>11</v>
      </c>
      <c r="I20" s="3" t="s">
        <v>12</v>
      </c>
      <c r="J20" s="74">
        <v>3143454423</v>
      </c>
      <c r="K20" s="74"/>
      <c r="L20" s="74"/>
      <c r="M20" s="75"/>
      <c r="N20" s="83"/>
    </row>
    <row r="21" spans="2:14" ht="52.5" customHeight="1">
      <c r="B21" s="82"/>
      <c r="C21" s="159" t="s">
        <v>13</v>
      </c>
      <c r="D21" s="159"/>
      <c r="E21" s="160"/>
      <c r="F21" s="160"/>
      <c r="G21" s="160"/>
      <c r="H21" s="160"/>
      <c r="I21" s="160"/>
      <c r="J21" s="160"/>
      <c r="K21" s="160"/>
      <c r="L21" s="160"/>
      <c r="M21" s="160"/>
      <c r="N21" s="83"/>
    </row>
    <row r="22" spans="2:14" ht="15">
      <c r="B22" s="82"/>
      <c r="C22" s="133"/>
      <c r="D22" s="133"/>
      <c r="E22" s="133"/>
      <c r="F22" s="133"/>
      <c r="G22" s="133"/>
      <c r="H22" s="133"/>
      <c r="I22" s="133"/>
      <c r="J22" s="133"/>
      <c r="K22" s="133"/>
      <c r="L22" s="133"/>
      <c r="M22" s="133"/>
      <c r="N22" s="83"/>
    </row>
    <row r="23" spans="2:14" ht="23.25">
      <c r="B23" s="82"/>
      <c r="C23" s="161" t="s">
        <v>14</v>
      </c>
      <c r="D23" s="161"/>
      <c r="E23" s="161"/>
      <c r="F23" s="161"/>
      <c r="G23" s="161"/>
      <c r="H23" s="161"/>
      <c r="I23" s="161"/>
      <c r="J23" s="161"/>
      <c r="K23" s="161"/>
      <c r="L23" s="161"/>
      <c r="M23" s="161"/>
      <c r="N23" s="83"/>
    </row>
    <row r="24" spans="2:14" ht="6.75" customHeight="1">
      <c r="B24" s="82"/>
      <c r="C24" s="162"/>
      <c r="D24" s="162"/>
      <c r="E24" s="162"/>
      <c r="F24" s="162"/>
      <c r="G24" s="162"/>
      <c r="H24" s="162"/>
      <c r="I24" s="162"/>
      <c r="J24" s="162"/>
      <c r="K24" s="162"/>
      <c r="L24" s="162"/>
      <c r="M24" s="162"/>
      <c r="N24" s="83"/>
    </row>
    <row r="25" spans="2:14" ht="17.25" customHeight="1">
      <c r="B25" s="82"/>
      <c r="C25" s="152" t="s">
        <v>1354</v>
      </c>
      <c r="D25" s="152"/>
      <c r="E25" s="152"/>
      <c r="F25" s="152"/>
      <c r="G25" s="78">
        <v>1644921</v>
      </c>
      <c r="H25" s="77" t="s">
        <v>1351</v>
      </c>
      <c r="I25" s="152" t="s">
        <v>1355</v>
      </c>
      <c r="J25" s="152"/>
      <c r="K25" s="152"/>
      <c r="L25" s="78">
        <v>176785</v>
      </c>
      <c r="M25" s="77" t="s">
        <v>1351</v>
      </c>
      <c r="N25" s="83"/>
    </row>
    <row r="26" spans="2:14" ht="15" customHeight="1">
      <c r="B26" s="82"/>
      <c r="C26" s="152" t="s">
        <v>1353</v>
      </c>
      <c r="D26" s="152"/>
      <c r="E26" s="152"/>
      <c r="F26" s="152"/>
      <c r="G26" s="78">
        <v>134196</v>
      </c>
      <c r="H26" s="77" t="s">
        <v>1351</v>
      </c>
      <c r="I26" s="152" t="s">
        <v>1356</v>
      </c>
      <c r="J26" s="152"/>
      <c r="K26" s="152"/>
      <c r="L26" s="78"/>
      <c r="M26" s="77" t="s">
        <v>1351</v>
      </c>
      <c r="N26" s="83"/>
    </row>
    <row r="27" spans="2:14" ht="56.25" customHeight="1">
      <c r="B27" s="82"/>
      <c r="C27" s="166" t="s">
        <v>13</v>
      </c>
      <c r="D27" s="167"/>
      <c r="E27" s="165"/>
      <c r="F27" s="165"/>
      <c r="G27" s="165"/>
      <c r="H27" s="165"/>
      <c r="I27" s="165"/>
      <c r="J27" s="165"/>
      <c r="K27" s="165"/>
      <c r="L27" s="165"/>
      <c r="M27" s="165"/>
      <c r="N27" s="83"/>
    </row>
    <row r="28" spans="2:14" ht="15">
      <c r="B28" s="82"/>
      <c r="C28" s="133"/>
      <c r="D28" s="133"/>
      <c r="E28" s="133"/>
      <c r="F28" s="133"/>
      <c r="G28" s="133"/>
      <c r="H28" s="133"/>
      <c r="I28" s="133"/>
      <c r="J28" s="133"/>
      <c r="K28" s="133"/>
      <c r="L28" s="133"/>
      <c r="M28" s="133"/>
      <c r="N28" s="83"/>
    </row>
    <row r="29" spans="2:14" ht="23.25">
      <c r="B29" s="82"/>
      <c r="C29" s="163" t="s">
        <v>15</v>
      </c>
      <c r="D29" s="164"/>
      <c r="E29" s="164"/>
      <c r="F29" s="164"/>
      <c r="G29" s="164"/>
      <c r="H29" s="164"/>
      <c r="I29" s="164"/>
      <c r="J29" s="164"/>
      <c r="K29" s="164"/>
      <c r="L29" s="164"/>
      <c r="M29" s="164"/>
      <c r="N29" s="83"/>
    </row>
    <row r="30" spans="2:14" ht="4.5" customHeight="1">
      <c r="B30" s="82"/>
      <c r="C30" s="162"/>
      <c r="D30" s="162"/>
      <c r="E30" s="162"/>
      <c r="F30" s="162"/>
      <c r="G30" s="162"/>
      <c r="H30" s="162"/>
      <c r="I30" s="162"/>
      <c r="J30" s="162"/>
      <c r="K30" s="162"/>
      <c r="L30" s="162"/>
      <c r="M30" s="162"/>
      <c r="N30" s="83"/>
    </row>
    <row r="31" spans="2:14" ht="15">
      <c r="B31" s="82"/>
      <c r="C31" s="126" t="s">
        <v>21</v>
      </c>
      <c r="D31" s="126"/>
      <c r="E31" s="126"/>
      <c r="F31" s="1"/>
      <c r="G31" s="3" t="s">
        <v>22</v>
      </c>
      <c r="H31" s="131"/>
      <c r="I31" s="131"/>
      <c r="J31" s="131"/>
      <c r="K31" s="131"/>
      <c r="L31" s="5" t="s">
        <v>23</v>
      </c>
      <c r="M31" s="2"/>
      <c r="N31" s="83"/>
    </row>
    <row r="32" spans="2:14" ht="15">
      <c r="B32" s="82"/>
      <c r="C32" s="126" t="s">
        <v>16</v>
      </c>
      <c r="D32" s="126"/>
      <c r="E32" s="126"/>
      <c r="F32" s="126"/>
      <c r="G32" s="131" t="s">
        <v>1400</v>
      </c>
      <c r="H32" s="131"/>
      <c r="I32" s="131"/>
      <c r="J32" s="131"/>
      <c r="K32" s="131"/>
      <c r="L32" s="131"/>
      <c r="M32" s="131"/>
      <c r="N32" s="83"/>
    </row>
    <row r="33" spans="2:14" ht="15">
      <c r="B33" s="82"/>
      <c r="C33" s="126" t="s">
        <v>17</v>
      </c>
      <c r="D33" s="126"/>
      <c r="E33" s="1">
        <v>13</v>
      </c>
      <c r="F33" s="126" t="s">
        <v>18</v>
      </c>
      <c r="G33" s="126"/>
      <c r="H33" s="1">
        <v>2</v>
      </c>
      <c r="I33" s="126" t="s">
        <v>19</v>
      </c>
      <c r="J33" s="126"/>
      <c r="K33" s="1"/>
      <c r="L33" s="143" t="s">
        <v>20</v>
      </c>
      <c r="M33" s="145">
        <f>SUM(E33,H33,K33,E34,H34,K34)</f>
        <v>15</v>
      </c>
      <c r="N33" s="83"/>
    </row>
    <row r="34" spans="2:14" ht="13.5" customHeight="1">
      <c r="B34" s="82"/>
      <c r="C34" s="153" t="s">
        <v>24</v>
      </c>
      <c r="D34" s="154"/>
      <c r="E34" s="1"/>
      <c r="F34" s="153" t="s">
        <v>25</v>
      </c>
      <c r="G34" s="154"/>
      <c r="H34" s="1"/>
      <c r="I34" s="153" t="s">
        <v>26</v>
      </c>
      <c r="J34" s="154"/>
      <c r="K34" s="1"/>
      <c r="L34" s="144"/>
      <c r="M34" s="146"/>
      <c r="N34" s="83"/>
    </row>
    <row r="35" spans="2:14" ht="15">
      <c r="B35" s="82"/>
      <c r="C35" s="5" t="s">
        <v>27</v>
      </c>
      <c r="D35" s="149" t="s">
        <v>1401</v>
      </c>
      <c r="E35" s="150"/>
      <c r="F35" s="150"/>
      <c r="G35" s="150"/>
      <c r="H35" s="150"/>
      <c r="I35" s="150"/>
      <c r="J35" s="150"/>
      <c r="K35" s="150"/>
      <c r="L35" s="150"/>
      <c r="M35" s="151"/>
      <c r="N35" s="83"/>
    </row>
    <row r="36" spans="2:14" ht="15">
      <c r="B36" s="82"/>
      <c r="C36" s="149" t="s">
        <v>1404</v>
      </c>
      <c r="D36" s="150"/>
      <c r="E36" s="150"/>
      <c r="F36" s="150"/>
      <c r="G36" s="150"/>
      <c r="H36" s="150"/>
      <c r="I36" s="150"/>
      <c r="J36" s="150"/>
      <c r="K36" s="150"/>
      <c r="L36" s="150"/>
      <c r="M36" s="151"/>
      <c r="N36" s="83"/>
    </row>
    <row r="37" spans="2:14" ht="15">
      <c r="B37" s="82"/>
      <c r="C37" s="126" t="s">
        <v>53</v>
      </c>
      <c r="D37" s="126"/>
      <c r="E37" s="126"/>
      <c r="F37" s="126"/>
      <c r="G37" s="126"/>
      <c r="H37" s="126"/>
      <c r="I37" s="126"/>
      <c r="J37" s="126"/>
      <c r="K37" s="126"/>
      <c r="L37" s="78">
        <v>1648014.86</v>
      </c>
      <c r="M37" s="12" t="s">
        <v>1351</v>
      </c>
      <c r="N37" s="83"/>
    </row>
    <row r="38" spans="2:14" ht="15">
      <c r="B38" s="82"/>
      <c r="C38" s="126" t="s">
        <v>28</v>
      </c>
      <c r="D38" s="126"/>
      <c r="E38" s="126"/>
      <c r="F38" s="126"/>
      <c r="G38" s="126"/>
      <c r="H38" s="126"/>
      <c r="I38" s="126"/>
      <c r="J38" s="126"/>
      <c r="K38" s="126"/>
      <c r="L38" s="11">
        <v>0</v>
      </c>
      <c r="M38" s="12" t="s">
        <v>1351</v>
      </c>
      <c r="N38" s="83"/>
    </row>
    <row r="39" spans="2:14" ht="15">
      <c r="B39" s="82"/>
      <c r="C39" s="126" t="s">
        <v>1392</v>
      </c>
      <c r="D39" s="126"/>
      <c r="E39" s="126"/>
      <c r="F39" s="126"/>
      <c r="G39" s="126"/>
      <c r="H39" s="126"/>
      <c r="I39" s="126"/>
      <c r="J39" s="126"/>
      <c r="K39" s="126"/>
      <c r="L39" s="11">
        <v>1.55</v>
      </c>
      <c r="M39" s="12" t="s">
        <v>1351</v>
      </c>
      <c r="N39" s="83"/>
    </row>
    <row r="40" spans="2:14" ht="15">
      <c r="B40" s="82"/>
      <c r="C40" s="126" t="s">
        <v>54</v>
      </c>
      <c r="D40" s="126"/>
      <c r="E40" s="126"/>
      <c r="F40" s="126"/>
      <c r="G40" s="126"/>
      <c r="H40" s="126"/>
      <c r="I40" s="126"/>
      <c r="J40" s="126"/>
      <c r="K40" s="126"/>
      <c r="L40" s="141" t="s">
        <v>69</v>
      </c>
      <c r="M40" s="142"/>
      <c r="N40" s="83"/>
    </row>
    <row r="41" spans="2:14" ht="15">
      <c r="B41" s="82"/>
      <c r="C41" s="16" t="s">
        <v>31</v>
      </c>
      <c r="D41" s="147" t="s">
        <v>1402</v>
      </c>
      <c r="E41" s="147"/>
      <c r="F41" s="147"/>
      <c r="G41" s="147"/>
      <c r="H41" s="147"/>
      <c r="I41" s="147"/>
      <c r="J41" s="147"/>
      <c r="K41" s="147"/>
      <c r="L41" s="148"/>
      <c r="M41" s="142"/>
      <c r="N41" s="83"/>
    </row>
    <row r="42" spans="2:14" ht="15">
      <c r="B42" s="82"/>
      <c r="C42" s="175"/>
      <c r="D42" s="147"/>
      <c r="E42" s="147"/>
      <c r="F42" s="147"/>
      <c r="G42" s="147"/>
      <c r="H42" s="147"/>
      <c r="I42" s="147"/>
      <c r="J42" s="147"/>
      <c r="K42" s="147"/>
      <c r="L42" s="148"/>
      <c r="M42" s="142"/>
      <c r="N42" s="83"/>
    </row>
    <row r="43" spans="2:14" ht="15">
      <c r="B43" s="82"/>
      <c r="C43" s="175"/>
      <c r="D43" s="147"/>
      <c r="E43" s="147"/>
      <c r="F43" s="147"/>
      <c r="G43" s="147"/>
      <c r="H43" s="147"/>
      <c r="I43" s="147"/>
      <c r="J43" s="147"/>
      <c r="K43" s="147"/>
      <c r="L43" s="148"/>
      <c r="M43" s="142"/>
      <c r="N43" s="83"/>
    </row>
    <row r="44" spans="2:14" ht="15">
      <c r="B44" s="82"/>
      <c r="C44" s="126" t="s">
        <v>30</v>
      </c>
      <c r="D44" s="126"/>
      <c r="E44" s="126"/>
      <c r="F44" s="126"/>
      <c r="G44" s="126"/>
      <c r="H44" s="126"/>
      <c r="I44" s="126"/>
      <c r="J44" s="126"/>
      <c r="K44" s="126"/>
      <c r="L44" s="139" t="s">
        <v>69</v>
      </c>
      <c r="M44" s="140"/>
      <c r="N44" s="83"/>
    </row>
    <row r="45" spans="2:14" ht="15">
      <c r="B45" s="82"/>
      <c r="C45" s="171" t="s">
        <v>32</v>
      </c>
      <c r="D45" s="172"/>
      <c r="E45" s="172"/>
      <c r="F45" s="172"/>
      <c r="G45" s="172"/>
      <c r="H45" s="172"/>
      <c r="I45" s="172"/>
      <c r="J45" s="173" t="s">
        <v>1403</v>
      </c>
      <c r="K45" s="173"/>
      <c r="L45" s="174"/>
      <c r="M45" s="140"/>
      <c r="N45" s="83"/>
    </row>
    <row r="46" spans="2:14" ht="15">
      <c r="B46" s="82"/>
      <c r="C46" s="168"/>
      <c r="D46" s="168"/>
      <c r="E46" s="168"/>
      <c r="F46" s="168"/>
      <c r="G46" s="168"/>
      <c r="H46" s="168"/>
      <c r="I46" s="168"/>
      <c r="J46" s="168"/>
      <c r="K46" s="168"/>
      <c r="L46" s="169"/>
      <c r="M46" s="169"/>
      <c r="N46" s="83"/>
    </row>
    <row r="47" spans="2:14" ht="15">
      <c r="B47" s="82"/>
      <c r="C47" s="168"/>
      <c r="D47" s="168"/>
      <c r="E47" s="168"/>
      <c r="F47" s="168"/>
      <c r="G47" s="168"/>
      <c r="H47" s="168"/>
      <c r="I47" s="168"/>
      <c r="J47" s="168"/>
      <c r="K47" s="168"/>
      <c r="L47" s="169"/>
      <c r="M47" s="169"/>
      <c r="N47" s="83"/>
    </row>
    <row r="48" spans="2:14" ht="15">
      <c r="B48" s="82"/>
      <c r="C48" s="126" t="s">
        <v>33</v>
      </c>
      <c r="D48" s="126"/>
      <c r="E48" s="126"/>
      <c r="F48" s="126"/>
      <c r="G48" s="126"/>
      <c r="H48" s="126"/>
      <c r="I48" s="126"/>
      <c r="J48" s="126"/>
      <c r="K48" s="126"/>
      <c r="L48" s="139" t="s">
        <v>29</v>
      </c>
      <c r="M48" s="140"/>
      <c r="N48" s="83"/>
    </row>
    <row r="49" spans="2:14" ht="15">
      <c r="B49" s="82"/>
      <c r="C49" s="126" t="s">
        <v>34</v>
      </c>
      <c r="D49" s="126"/>
      <c r="E49" s="126"/>
      <c r="F49" s="126"/>
      <c r="G49" s="126"/>
      <c r="H49" s="126"/>
      <c r="I49" s="126"/>
      <c r="J49" s="126"/>
      <c r="K49" s="126"/>
      <c r="L49" s="139" t="s">
        <v>29</v>
      </c>
      <c r="M49" s="140"/>
      <c r="N49" s="83"/>
    </row>
    <row r="50" spans="2:14" ht="15">
      <c r="B50" s="82"/>
      <c r="C50" s="126" t="s">
        <v>35</v>
      </c>
      <c r="D50" s="126"/>
      <c r="E50" s="126"/>
      <c r="F50" s="126"/>
      <c r="G50" s="126"/>
      <c r="H50" s="126"/>
      <c r="I50" s="126"/>
      <c r="J50" s="126"/>
      <c r="K50" s="126"/>
      <c r="L50" s="139" t="s">
        <v>29</v>
      </c>
      <c r="M50" s="140"/>
      <c r="N50" s="83"/>
    </row>
    <row r="51" spans="2:14" ht="15">
      <c r="B51" s="82"/>
      <c r="C51" s="126" t="s">
        <v>36</v>
      </c>
      <c r="D51" s="126"/>
      <c r="E51" s="126"/>
      <c r="F51" s="126"/>
      <c r="G51" s="126"/>
      <c r="H51" s="126"/>
      <c r="I51" s="126"/>
      <c r="J51" s="126"/>
      <c r="K51" s="126"/>
      <c r="L51" s="139" t="s">
        <v>29</v>
      </c>
      <c r="M51" s="140"/>
      <c r="N51" s="83"/>
    </row>
    <row r="52" spans="2:14" ht="15">
      <c r="B52" s="82"/>
      <c r="C52" s="126" t="s">
        <v>37</v>
      </c>
      <c r="D52" s="126"/>
      <c r="E52" s="126"/>
      <c r="F52" s="126"/>
      <c r="G52" s="126"/>
      <c r="H52" s="126"/>
      <c r="I52" s="126"/>
      <c r="J52" s="126"/>
      <c r="K52" s="126"/>
      <c r="L52" s="139" t="s">
        <v>69</v>
      </c>
      <c r="M52" s="140"/>
      <c r="N52" s="83"/>
    </row>
    <row r="53" spans="2:14" ht="15">
      <c r="B53" s="82"/>
      <c r="C53" s="126" t="s">
        <v>56</v>
      </c>
      <c r="D53" s="126"/>
      <c r="E53" s="126"/>
      <c r="F53" s="126"/>
      <c r="G53" s="126"/>
      <c r="H53" s="126"/>
      <c r="I53" s="126"/>
      <c r="J53" s="126"/>
      <c r="K53" s="126"/>
      <c r="L53" s="139" t="s">
        <v>29</v>
      </c>
      <c r="M53" s="140"/>
      <c r="N53" s="83"/>
    </row>
    <row r="54" spans="2:14" ht="15">
      <c r="B54" s="82"/>
      <c r="C54" s="126" t="s">
        <v>57</v>
      </c>
      <c r="D54" s="126"/>
      <c r="E54" s="126"/>
      <c r="F54" s="126"/>
      <c r="G54" s="126"/>
      <c r="H54" s="126"/>
      <c r="I54" s="126"/>
      <c r="J54" s="126"/>
      <c r="K54" s="126"/>
      <c r="L54" s="139" t="s">
        <v>29</v>
      </c>
      <c r="M54" s="140"/>
      <c r="N54" s="83"/>
    </row>
    <row r="55" spans="2:14" ht="15">
      <c r="B55" s="82"/>
      <c r="C55" s="126" t="s">
        <v>58</v>
      </c>
      <c r="D55" s="126"/>
      <c r="E55" s="126"/>
      <c r="F55" s="126"/>
      <c r="G55" s="126"/>
      <c r="H55" s="126"/>
      <c r="I55" s="126"/>
      <c r="J55" s="126"/>
      <c r="K55" s="126"/>
      <c r="L55" s="139" t="s">
        <v>29</v>
      </c>
      <c r="M55" s="140"/>
      <c r="N55" s="83"/>
    </row>
    <row r="56" spans="2:14" ht="15">
      <c r="B56" s="82"/>
      <c r="C56" s="126" t="s">
        <v>59</v>
      </c>
      <c r="D56" s="126"/>
      <c r="E56" s="126"/>
      <c r="F56" s="126"/>
      <c r="G56" s="126"/>
      <c r="H56" s="126"/>
      <c r="I56" s="126"/>
      <c r="J56" s="126"/>
      <c r="K56" s="126"/>
      <c r="L56" s="139" t="s">
        <v>29</v>
      </c>
      <c r="M56" s="140"/>
      <c r="N56" s="83"/>
    </row>
    <row r="57" spans="2:14" ht="15">
      <c r="B57" s="82"/>
      <c r="C57" s="126" t="s">
        <v>60</v>
      </c>
      <c r="D57" s="126"/>
      <c r="E57" s="126"/>
      <c r="F57" s="126"/>
      <c r="G57" s="126"/>
      <c r="H57" s="126"/>
      <c r="I57" s="126"/>
      <c r="J57" s="126"/>
      <c r="K57" s="126"/>
      <c r="L57" s="139" t="s">
        <v>29</v>
      </c>
      <c r="M57" s="140"/>
      <c r="N57" s="83"/>
    </row>
    <row r="58" spans="2:14" ht="15">
      <c r="B58" s="82"/>
      <c r="N58" s="83"/>
    </row>
    <row r="59" spans="2:14" ht="15">
      <c r="B59" s="82"/>
      <c r="N59" s="83"/>
    </row>
    <row r="60" spans="2:14" ht="15">
      <c r="B60" s="82"/>
      <c r="N60" s="83"/>
    </row>
    <row r="61" spans="2:14" ht="15">
      <c r="B61" s="82"/>
      <c r="N61" s="83"/>
    </row>
    <row r="62" spans="2:14" ht="15.75" thickBot="1">
      <c r="B62" s="84"/>
      <c r="C62" s="85"/>
      <c r="D62" s="85"/>
      <c r="E62" s="85"/>
      <c r="F62" s="85"/>
      <c r="G62" s="85"/>
      <c r="H62" s="85"/>
      <c r="I62" s="85"/>
      <c r="J62" s="85"/>
      <c r="K62" s="85"/>
      <c r="L62" s="85"/>
      <c r="M62" s="85"/>
      <c r="N62" s="86"/>
    </row>
    <row r="63" ht="15"/>
    <row r="64" ht="15"/>
  </sheetData>
  <mergeCells count="86">
    <mergeCell ref="C20:D20"/>
    <mergeCell ref="E20:F20"/>
    <mergeCell ref="C9:M9"/>
    <mergeCell ref="C56:K56"/>
    <mergeCell ref="C45:I45"/>
    <mergeCell ref="J45:M45"/>
    <mergeCell ref="C34:D34"/>
    <mergeCell ref="F34:G34"/>
    <mergeCell ref="I34:J34"/>
    <mergeCell ref="D35:M35"/>
    <mergeCell ref="C38:K38"/>
    <mergeCell ref="C39:K39"/>
    <mergeCell ref="C40:K40"/>
    <mergeCell ref="C44:K44"/>
    <mergeCell ref="C42:M42"/>
    <mergeCell ref="C43:M43"/>
    <mergeCell ref="L48:M48"/>
    <mergeCell ref="L49:M49"/>
    <mergeCell ref="L50:M50"/>
    <mergeCell ref="L51:M51"/>
    <mergeCell ref="C46:M46"/>
    <mergeCell ref="C47:M47"/>
    <mergeCell ref="C55:K55"/>
    <mergeCell ref="C48:K48"/>
    <mergeCell ref="C49:K49"/>
    <mergeCell ref="C50:K50"/>
    <mergeCell ref="C51:K51"/>
    <mergeCell ref="C52:K52"/>
    <mergeCell ref="C28:M28"/>
    <mergeCell ref="I26:K26"/>
    <mergeCell ref="C33:D33"/>
    <mergeCell ref="F33:G33"/>
    <mergeCell ref="I33:J33"/>
    <mergeCell ref="H31:K31"/>
    <mergeCell ref="C30:M30"/>
    <mergeCell ref="C31:E31"/>
    <mergeCell ref="C32:F32"/>
    <mergeCell ref="G32:M32"/>
    <mergeCell ref="C29:M29"/>
    <mergeCell ref="E27:M27"/>
    <mergeCell ref="C27:D27"/>
    <mergeCell ref="C21:D21"/>
    <mergeCell ref="E21:M21"/>
    <mergeCell ref="C22:M22"/>
    <mergeCell ref="C23:M23"/>
    <mergeCell ref="C24:M24"/>
    <mergeCell ref="C25:F25"/>
    <mergeCell ref="I25:K25"/>
    <mergeCell ref="C26:F26"/>
    <mergeCell ref="C14:D14"/>
    <mergeCell ref="E14:H14"/>
    <mergeCell ref="J14:M14"/>
    <mergeCell ref="D15:G15"/>
    <mergeCell ref="I15:J15"/>
    <mergeCell ref="L15:M15"/>
    <mergeCell ref="C17:D17"/>
    <mergeCell ref="E17:H17"/>
    <mergeCell ref="J17:M17"/>
    <mergeCell ref="C19:D19"/>
    <mergeCell ref="E19:F19"/>
    <mergeCell ref="C18:D18"/>
    <mergeCell ref="G19:H19"/>
    <mergeCell ref="L57:M57"/>
    <mergeCell ref="L44:M44"/>
    <mergeCell ref="L40:M40"/>
    <mergeCell ref="L33:L34"/>
    <mergeCell ref="M33:M34"/>
    <mergeCell ref="L52:M52"/>
    <mergeCell ref="L53:M53"/>
    <mergeCell ref="L54:M54"/>
    <mergeCell ref="L55:M55"/>
    <mergeCell ref="L56:M56"/>
    <mergeCell ref="D41:M41"/>
    <mergeCell ref="C37:K37"/>
    <mergeCell ref="C57:K57"/>
    <mergeCell ref="C36:M36"/>
    <mergeCell ref="C53:K53"/>
    <mergeCell ref="C54:K54"/>
    <mergeCell ref="C13:D13"/>
    <mergeCell ref="E13:M13"/>
    <mergeCell ref="I19:M19"/>
    <mergeCell ref="E18:M18"/>
    <mergeCell ref="C3:H7"/>
    <mergeCell ref="I3:M7"/>
    <mergeCell ref="C11:M11"/>
    <mergeCell ref="C12:M12"/>
  </mergeCells>
  <dataValidations count="5" xWindow="196" yWindow="557">
    <dataValidation allowBlank="1" showInputMessage="1" showErrorMessage="1" promptTitle="Observaciones:" prompt="_x000a_Por favor señalar, las dificultades encontradas y comentarios generales que considere puedan mejorar el reporte de la información." sqref="C21:M21"/>
    <dataValidation type="list" allowBlank="1" showInputMessage="1" showErrorMessage="1" promptTitle="Tipo de contratación" prompt="_x000a_Seleccione si el responsable es Profesional de Planta en la entidad o _x000a_Contratista" sqref="E19:F19">
      <formula1>'Listas desplegables'!$B$3:$B$4</formula1>
    </dataValidation>
    <dataValidation type="list" allowBlank="1" showInputMessage="1" showErrorMessage="1" sqref="L40:M40 L44:M44 L48:M57">
      <formula1>'Listas desplegables'!$D$3:$D$4</formula1>
    </dataValidation>
    <dataValidation type="list" allowBlank="1" showInputMessage="1" showErrorMessage="1" sqref="E33 H33 K33">
      <formula1>'Listas desplegables'!$F$3:$F$102</formula1>
    </dataValidation>
    <dataValidation type="list" allowBlank="1" showInputMessage="1" showErrorMessage="1" promptTitle="Autoridad Ambiental " prompt="Seleccione la entidad a la que pertenece " sqref="E13:M13">
      <formula1>'AUTORIDADES AMBIENTALES'!$C$23:$C$64</formula1>
    </dataValidation>
  </dataValidations>
  <hyperlinks>
    <hyperlink ref="C11:M11" location="Instructivo!B11" display="1. AUTORIDAD AMBIENTAL (AA)"/>
    <hyperlink ref="I19" r:id="rId1" display="mailto:lalvarez@corpoboyaca.gov.co"/>
  </hyperlinks>
  <printOptions/>
  <pageMargins left="0.7" right="0.7" top="0.75" bottom="0.75" header="0.3" footer="0.3"/>
  <pageSetup fitToHeight="1" fitToWidth="1" horizontalDpi="600" verticalDpi="600" orientation="landscape" scale="4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B2:P163"/>
  <sheetViews>
    <sheetView showGridLines="0" zoomScale="84" zoomScaleNormal="84" workbookViewId="0" topLeftCell="A1">
      <pane ySplit="10" topLeftCell="A140" activePane="bottomLeft" state="frozen"/>
      <selection pane="topLeft" activeCell="A10" sqref="A10"/>
      <selection pane="bottomLeft" activeCell="F158" sqref="F158:O158"/>
    </sheetView>
  </sheetViews>
  <sheetFormatPr defaultColWidth="0" defaultRowHeight="15"/>
  <cols>
    <col min="1" max="1" width="5.8515625" style="0" customWidth="1"/>
    <col min="2" max="2" width="2.7109375" style="0" customWidth="1"/>
    <col min="3" max="3" width="11.421875" style="0" customWidth="1"/>
    <col min="4" max="5" width="14.421875" style="0" customWidth="1"/>
    <col min="6" max="14" width="15.7109375" style="0" customWidth="1"/>
    <col min="15" max="15" width="15.7109375" style="22" customWidth="1"/>
    <col min="16" max="16" width="2.7109375" style="0" customWidth="1"/>
    <col min="17" max="17" width="7.140625" style="0" customWidth="1"/>
    <col min="18" max="16384" width="11.421875" style="0" hidden="1" customWidth="1"/>
  </cols>
  <sheetData>
    <row r="1" ht="15.75" thickBot="1"/>
    <row r="2" spans="2:16" ht="15">
      <c r="B2" s="79"/>
      <c r="C2" s="80"/>
      <c r="D2" s="80"/>
      <c r="E2" s="80"/>
      <c r="F2" s="80"/>
      <c r="G2" s="80"/>
      <c r="H2" s="80"/>
      <c r="I2" s="80"/>
      <c r="J2" s="80"/>
      <c r="K2" s="80"/>
      <c r="L2" s="80"/>
      <c r="M2" s="80"/>
      <c r="N2" s="80"/>
      <c r="O2" s="95"/>
      <c r="P2" s="81"/>
    </row>
    <row r="3" spans="2:16" ht="18" customHeight="1">
      <c r="B3" s="82"/>
      <c r="C3" s="135"/>
      <c r="D3" s="135"/>
      <c r="E3" s="135"/>
      <c r="F3" s="135"/>
      <c r="G3" s="135"/>
      <c r="H3" s="135"/>
      <c r="I3" s="135"/>
      <c r="J3" s="186" t="s">
        <v>1338</v>
      </c>
      <c r="K3" s="187"/>
      <c r="L3" s="187"/>
      <c r="M3" s="187"/>
      <c r="N3" s="187"/>
      <c r="O3" s="188"/>
      <c r="P3" s="83"/>
    </row>
    <row r="4" spans="2:16" ht="18" customHeight="1">
      <c r="B4" s="82"/>
      <c r="C4" s="135"/>
      <c r="D4" s="135"/>
      <c r="E4" s="135"/>
      <c r="F4" s="135"/>
      <c r="G4" s="135"/>
      <c r="H4" s="135"/>
      <c r="I4" s="135"/>
      <c r="J4" s="189"/>
      <c r="K4" s="190"/>
      <c r="L4" s="190"/>
      <c r="M4" s="190"/>
      <c r="N4" s="190"/>
      <c r="O4" s="191"/>
      <c r="P4" s="83"/>
    </row>
    <row r="5" spans="2:16" ht="18" customHeight="1">
      <c r="B5" s="82"/>
      <c r="C5" s="135"/>
      <c r="D5" s="135"/>
      <c r="E5" s="135"/>
      <c r="F5" s="135"/>
      <c r="G5" s="135"/>
      <c r="H5" s="135"/>
      <c r="I5" s="135"/>
      <c r="J5" s="189"/>
      <c r="K5" s="190"/>
      <c r="L5" s="190"/>
      <c r="M5" s="190"/>
      <c r="N5" s="190"/>
      <c r="O5" s="191"/>
      <c r="P5" s="83"/>
    </row>
    <row r="6" spans="2:16" ht="18" customHeight="1">
      <c r="B6" s="82"/>
      <c r="C6" s="135"/>
      <c r="D6" s="135"/>
      <c r="E6" s="135"/>
      <c r="F6" s="135"/>
      <c r="G6" s="135"/>
      <c r="H6" s="135"/>
      <c r="I6" s="135"/>
      <c r="J6" s="189"/>
      <c r="K6" s="190"/>
      <c r="L6" s="190"/>
      <c r="M6" s="190"/>
      <c r="N6" s="190"/>
      <c r="O6" s="191"/>
      <c r="P6" s="83"/>
    </row>
    <row r="7" spans="2:16" ht="18" customHeight="1">
      <c r="B7" s="82"/>
      <c r="C7" s="135"/>
      <c r="D7" s="135"/>
      <c r="E7" s="135"/>
      <c r="F7" s="135"/>
      <c r="G7" s="135"/>
      <c r="H7" s="135"/>
      <c r="I7" s="135"/>
      <c r="J7" s="192"/>
      <c r="K7" s="193"/>
      <c r="L7" s="193"/>
      <c r="M7" s="193"/>
      <c r="N7" s="193"/>
      <c r="O7" s="194"/>
      <c r="P7" s="83"/>
    </row>
    <row r="8" spans="2:16" ht="15">
      <c r="B8" s="82"/>
      <c r="O8" s="96"/>
      <c r="P8" s="83"/>
    </row>
    <row r="9" spans="2:16" ht="23.25">
      <c r="B9" s="82"/>
      <c r="C9" s="179" t="s">
        <v>1340</v>
      </c>
      <c r="D9" s="179"/>
      <c r="E9" s="179"/>
      <c r="F9" s="179"/>
      <c r="G9" s="179"/>
      <c r="H9" s="179"/>
      <c r="I9" s="179"/>
      <c r="J9" s="179"/>
      <c r="K9" s="179"/>
      <c r="L9" s="179"/>
      <c r="M9" s="179"/>
      <c r="N9" s="179"/>
      <c r="O9" s="179"/>
      <c r="P9" s="83"/>
    </row>
    <row r="10" spans="2:16" ht="6.75" customHeight="1">
      <c r="B10" s="82"/>
      <c r="C10" s="138"/>
      <c r="D10" s="138"/>
      <c r="E10" s="138"/>
      <c r="F10" s="138"/>
      <c r="G10" s="138"/>
      <c r="H10" s="138"/>
      <c r="I10" s="138"/>
      <c r="J10" s="138"/>
      <c r="K10" s="138"/>
      <c r="L10" s="138"/>
      <c r="M10" s="138"/>
      <c r="N10" s="138"/>
      <c r="O10" s="138"/>
      <c r="P10" s="83"/>
    </row>
    <row r="11" spans="2:16" ht="15">
      <c r="B11" s="82"/>
      <c r="C11" s="180" t="s">
        <v>38</v>
      </c>
      <c r="D11" s="181" t="s">
        <v>44</v>
      </c>
      <c r="E11" s="181" t="s">
        <v>1391</v>
      </c>
      <c r="F11" s="182" t="s">
        <v>1341</v>
      </c>
      <c r="G11" s="182"/>
      <c r="H11" s="182" t="s">
        <v>47</v>
      </c>
      <c r="I11" s="182"/>
      <c r="J11" s="182" t="s">
        <v>1342</v>
      </c>
      <c r="K11" s="183"/>
      <c r="L11" s="182" t="s">
        <v>48</v>
      </c>
      <c r="M11" s="183"/>
      <c r="N11" s="184" t="s">
        <v>1359</v>
      </c>
      <c r="O11" s="184" t="s">
        <v>1360</v>
      </c>
      <c r="P11" s="83"/>
    </row>
    <row r="12" spans="2:16" ht="30">
      <c r="B12" s="82"/>
      <c r="C12" s="180"/>
      <c r="D12" s="181"/>
      <c r="E12" s="181"/>
      <c r="F12" s="8" t="s">
        <v>51</v>
      </c>
      <c r="G12" s="8" t="s">
        <v>52</v>
      </c>
      <c r="H12" s="8" t="s">
        <v>51</v>
      </c>
      <c r="I12" s="8" t="s">
        <v>52</v>
      </c>
      <c r="J12" s="8" t="s">
        <v>51</v>
      </c>
      <c r="K12" s="8" t="s">
        <v>52</v>
      </c>
      <c r="L12" s="8" t="s">
        <v>51</v>
      </c>
      <c r="M12" s="8" t="s">
        <v>52</v>
      </c>
      <c r="N12" s="185"/>
      <c r="O12" s="185"/>
      <c r="P12" s="83"/>
    </row>
    <row r="13" spans="2:16" ht="9.75" customHeight="1" thickBot="1">
      <c r="B13" s="82"/>
      <c r="O13" s="97"/>
      <c r="P13" s="83"/>
    </row>
    <row r="14" spans="2:16" ht="15.75" thickTop="1">
      <c r="B14" s="82"/>
      <c r="C14" s="176">
        <v>2016</v>
      </c>
      <c r="D14" s="195" t="s">
        <v>39</v>
      </c>
      <c r="E14" s="13" t="s">
        <v>1386</v>
      </c>
      <c r="F14" s="13"/>
      <c r="G14" s="13"/>
      <c r="H14" s="13"/>
      <c r="I14" s="13"/>
      <c r="J14" s="13"/>
      <c r="K14" s="13"/>
      <c r="L14" s="13"/>
      <c r="M14" s="14"/>
      <c r="N14" s="91">
        <f>SUM(F14,H14,J14,L14)</f>
        <v>0</v>
      </c>
      <c r="O14" s="91">
        <f>SUM(G14,I14,K14,M14)</f>
        <v>0</v>
      </c>
      <c r="P14" s="83"/>
    </row>
    <row r="15" spans="2:16" ht="15">
      <c r="B15" s="82"/>
      <c r="C15" s="177"/>
      <c r="D15" s="196"/>
      <c r="E15" s="122" t="s">
        <v>1387</v>
      </c>
      <c r="F15" s="122"/>
      <c r="G15" s="122"/>
      <c r="H15" s="122"/>
      <c r="I15" s="122"/>
      <c r="J15" s="122"/>
      <c r="K15" s="122"/>
      <c r="L15" s="122"/>
      <c r="M15" s="123"/>
      <c r="N15" s="124"/>
      <c r="O15" s="124"/>
      <c r="P15" s="83"/>
    </row>
    <row r="16" spans="2:16" ht="15">
      <c r="B16" s="82"/>
      <c r="C16" s="177"/>
      <c r="D16" s="196"/>
      <c r="E16" s="122" t="s">
        <v>1388</v>
      </c>
      <c r="F16" s="122"/>
      <c r="G16" s="122"/>
      <c r="H16" s="122"/>
      <c r="I16" s="122"/>
      <c r="J16" s="122"/>
      <c r="K16" s="122"/>
      <c r="L16" s="122"/>
      <c r="M16" s="123"/>
      <c r="N16" s="124"/>
      <c r="O16" s="124"/>
      <c r="P16" s="83"/>
    </row>
    <row r="17" spans="2:16" ht="15">
      <c r="B17" s="82"/>
      <c r="C17" s="177"/>
      <c r="D17" s="196"/>
      <c r="E17" s="122" t="s">
        <v>1389</v>
      </c>
      <c r="F17" s="122"/>
      <c r="G17" s="122"/>
      <c r="H17" s="122"/>
      <c r="I17" s="122"/>
      <c r="J17" s="122"/>
      <c r="K17" s="122"/>
      <c r="L17" s="122"/>
      <c r="M17" s="123"/>
      <c r="N17" s="124"/>
      <c r="O17" s="124"/>
      <c r="P17" s="83"/>
    </row>
    <row r="18" spans="2:16" ht="15">
      <c r="B18" s="82"/>
      <c r="C18" s="177"/>
      <c r="D18" s="197"/>
      <c r="E18" s="122" t="s">
        <v>1390</v>
      </c>
      <c r="F18" s="122"/>
      <c r="G18" s="122"/>
      <c r="H18" s="122"/>
      <c r="I18" s="122"/>
      <c r="J18" s="122"/>
      <c r="K18" s="122"/>
      <c r="L18" s="122"/>
      <c r="M18" s="123"/>
      <c r="N18" s="124"/>
      <c r="O18" s="124"/>
      <c r="P18" s="83"/>
    </row>
    <row r="19" spans="2:16" ht="15">
      <c r="B19" s="82"/>
      <c r="C19" s="177"/>
      <c r="D19" s="198" t="s">
        <v>40</v>
      </c>
      <c r="E19" s="122" t="s">
        <v>1386</v>
      </c>
      <c r="F19" s="122"/>
      <c r="G19" s="122"/>
      <c r="H19" s="122"/>
      <c r="I19" s="122"/>
      <c r="J19" s="122"/>
      <c r="K19" s="122"/>
      <c r="L19" s="122"/>
      <c r="M19" s="123"/>
      <c r="N19" s="124"/>
      <c r="O19" s="124"/>
      <c r="P19" s="83"/>
    </row>
    <row r="20" spans="2:16" ht="15">
      <c r="B20" s="82"/>
      <c r="C20" s="177"/>
      <c r="D20" s="199"/>
      <c r="E20" s="122" t="s">
        <v>1387</v>
      </c>
      <c r="F20" s="122"/>
      <c r="G20" s="122"/>
      <c r="H20" s="122"/>
      <c r="I20" s="122"/>
      <c r="J20" s="122"/>
      <c r="K20" s="122"/>
      <c r="L20" s="122"/>
      <c r="M20" s="123"/>
      <c r="N20" s="124"/>
      <c r="O20" s="124"/>
      <c r="P20" s="83"/>
    </row>
    <row r="21" spans="2:16" ht="15">
      <c r="B21" s="82"/>
      <c r="C21" s="177"/>
      <c r="D21" s="199"/>
      <c r="E21" s="122" t="s">
        <v>1388</v>
      </c>
      <c r="F21" s="122"/>
      <c r="G21" s="122"/>
      <c r="H21" s="122"/>
      <c r="I21" s="122"/>
      <c r="J21" s="122"/>
      <c r="K21" s="122"/>
      <c r="L21" s="122"/>
      <c r="M21" s="123"/>
      <c r="N21" s="124"/>
      <c r="O21" s="124"/>
      <c r="P21" s="83"/>
    </row>
    <row r="22" spans="2:16" ht="15">
      <c r="B22" s="82"/>
      <c r="C22" s="177"/>
      <c r="D22" s="199"/>
      <c r="E22" s="122" t="s">
        <v>1389</v>
      </c>
      <c r="F22" s="122"/>
      <c r="G22" s="122"/>
      <c r="H22" s="122"/>
      <c r="I22" s="122"/>
      <c r="J22" s="122"/>
      <c r="K22" s="122"/>
      <c r="L22" s="122"/>
      <c r="M22" s="123"/>
      <c r="N22" s="124"/>
      <c r="O22" s="124"/>
      <c r="P22" s="83"/>
    </row>
    <row r="23" spans="2:16" ht="15">
      <c r="B23" s="82"/>
      <c r="C23" s="177"/>
      <c r="D23" s="200"/>
      <c r="E23" s="122" t="s">
        <v>1390</v>
      </c>
      <c r="F23" s="122"/>
      <c r="G23" s="122"/>
      <c r="H23" s="122"/>
      <c r="I23" s="122"/>
      <c r="J23" s="122"/>
      <c r="K23" s="122"/>
      <c r="L23" s="122"/>
      <c r="M23" s="123"/>
      <c r="N23" s="124"/>
      <c r="O23" s="124"/>
      <c r="P23" s="83"/>
    </row>
    <row r="24" spans="2:16" ht="15">
      <c r="B24" s="82"/>
      <c r="C24" s="177"/>
      <c r="D24" s="198" t="s">
        <v>41</v>
      </c>
      <c r="E24" s="122" t="s">
        <v>1386</v>
      </c>
      <c r="F24" s="122"/>
      <c r="G24" s="122"/>
      <c r="H24" s="122"/>
      <c r="I24" s="122"/>
      <c r="J24" s="122"/>
      <c r="K24" s="122"/>
      <c r="L24" s="122"/>
      <c r="M24" s="123"/>
      <c r="N24" s="124"/>
      <c r="O24" s="124"/>
      <c r="P24" s="83"/>
    </row>
    <row r="25" spans="2:16" ht="15">
      <c r="B25" s="82"/>
      <c r="C25" s="177"/>
      <c r="D25" s="199"/>
      <c r="E25" s="122" t="s">
        <v>1387</v>
      </c>
      <c r="F25" s="122"/>
      <c r="G25" s="122"/>
      <c r="H25" s="122"/>
      <c r="I25" s="122"/>
      <c r="J25" s="122"/>
      <c r="K25" s="122"/>
      <c r="L25" s="122"/>
      <c r="M25" s="123"/>
      <c r="N25" s="124"/>
      <c r="O25" s="124"/>
      <c r="P25" s="83"/>
    </row>
    <row r="26" spans="2:16" ht="15">
      <c r="B26" s="82"/>
      <c r="C26" s="177"/>
      <c r="D26" s="199"/>
      <c r="E26" s="122" t="s">
        <v>1388</v>
      </c>
      <c r="F26" s="122"/>
      <c r="G26" s="122"/>
      <c r="H26" s="122"/>
      <c r="I26" s="122"/>
      <c r="J26" s="122"/>
      <c r="K26" s="122"/>
      <c r="L26" s="122"/>
      <c r="M26" s="123"/>
      <c r="N26" s="124"/>
      <c r="O26" s="124"/>
      <c r="P26" s="83"/>
    </row>
    <row r="27" spans="2:16" ht="15">
      <c r="B27" s="82"/>
      <c r="C27" s="177"/>
      <c r="D27" s="199"/>
      <c r="E27" s="122" t="s">
        <v>1389</v>
      </c>
      <c r="F27" s="1"/>
      <c r="G27" s="1"/>
      <c r="H27" s="1"/>
      <c r="I27" s="1"/>
      <c r="J27" s="1"/>
      <c r="K27" s="1"/>
      <c r="L27" s="1"/>
      <c r="M27" s="15"/>
      <c r="N27" s="23">
        <f>SUM(F27,H27,J27,L27)</f>
        <v>0</v>
      </c>
      <c r="O27" s="23">
        <f aca="true" t="shared" si="0" ref="O27:O28">SUM(G27,I27,K27,M27)</f>
        <v>0</v>
      </c>
      <c r="P27" s="83"/>
    </row>
    <row r="28" spans="2:16" ht="15">
      <c r="B28" s="82"/>
      <c r="C28" s="177"/>
      <c r="D28" s="200"/>
      <c r="E28" s="122" t="s">
        <v>1390</v>
      </c>
      <c r="F28" s="1"/>
      <c r="G28" s="1"/>
      <c r="H28" s="1"/>
      <c r="I28" s="1"/>
      <c r="J28" s="1"/>
      <c r="K28" s="1"/>
      <c r="L28" s="1"/>
      <c r="M28" s="15"/>
      <c r="N28" s="23">
        <f>SUM(F28,H28,J28,L28)</f>
        <v>0</v>
      </c>
      <c r="O28" s="23">
        <f t="shared" si="0"/>
        <v>0</v>
      </c>
      <c r="P28" s="83"/>
    </row>
    <row r="29" spans="2:16" ht="15.75" thickBot="1">
      <c r="B29" s="82"/>
      <c r="C29" s="177"/>
      <c r="D29" s="89" t="s">
        <v>50</v>
      </c>
      <c r="E29" s="89"/>
      <c r="F29" s="89">
        <f aca="true" t="shared" si="1" ref="F29:O29">SUM(F14:F28)</f>
        <v>0</v>
      </c>
      <c r="G29" s="89">
        <f t="shared" si="1"/>
        <v>0</v>
      </c>
      <c r="H29" s="89">
        <f t="shared" si="1"/>
        <v>0</v>
      </c>
      <c r="I29" s="89">
        <f t="shared" si="1"/>
        <v>0</v>
      </c>
      <c r="J29" s="89">
        <f t="shared" si="1"/>
        <v>0</v>
      </c>
      <c r="K29" s="89">
        <f t="shared" si="1"/>
        <v>0</v>
      </c>
      <c r="L29" s="89">
        <f t="shared" si="1"/>
        <v>0</v>
      </c>
      <c r="M29" s="92">
        <f t="shared" si="1"/>
        <v>0</v>
      </c>
      <c r="N29" s="93">
        <f t="shared" si="1"/>
        <v>0</v>
      </c>
      <c r="O29" s="94">
        <f t="shared" si="1"/>
        <v>0</v>
      </c>
      <c r="P29" s="83"/>
    </row>
    <row r="30" spans="2:16" ht="30" customHeight="1" thickBot="1" thickTop="1">
      <c r="B30" s="82"/>
      <c r="C30" s="178"/>
      <c r="D30" s="88" t="s">
        <v>1358</v>
      </c>
      <c r="E30" s="121"/>
      <c r="F30" s="201"/>
      <c r="G30" s="202"/>
      <c r="H30" s="202"/>
      <c r="I30" s="202"/>
      <c r="J30" s="202"/>
      <c r="K30" s="202"/>
      <c r="L30" s="202"/>
      <c r="M30" s="202"/>
      <c r="N30" s="203"/>
      <c r="O30" s="204"/>
      <c r="P30" s="83"/>
    </row>
    <row r="31" spans="2:16" ht="6.75" customHeight="1" thickBot="1" thickTop="1">
      <c r="B31" s="82"/>
      <c r="O31"/>
      <c r="P31" s="83"/>
    </row>
    <row r="32" spans="2:16" ht="15.75" thickTop="1">
      <c r="B32" s="82"/>
      <c r="C32" s="176">
        <v>2017</v>
      </c>
      <c r="D32" s="195" t="s">
        <v>39</v>
      </c>
      <c r="E32" s="13" t="s">
        <v>1386</v>
      </c>
      <c r="F32" s="13"/>
      <c r="G32" s="13"/>
      <c r="H32" s="13"/>
      <c r="I32" s="13"/>
      <c r="J32" s="13"/>
      <c r="K32" s="13"/>
      <c r="L32" s="13"/>
      <c r="M32" s="14"/>
      <c r="N32" s="91">
        <f>SUM(F32,H32,J32,L32)</f>
        <v>0</v>
      </c>
      <c r="O32" s="91">
        <f>SUM(G32,I32,K32,M32)</f>
        <v>0</v>
      </c>
      <c r="P32" s="83"/>
    </row>
    <row r="33" spans="2:16" ht="15">
      <c r="B33" s="82"/>
      <c r="C33" s="177"/>
      <c r="D33" s="196"/>
      <c r="E33" s="122" t="s">
        <v>1387</v>
      </c>
      <c r="F33" s="122"/>
      <c r="G33" s="122"/>
      <c r="H33" s="122"/>
      <c r="I33" s="122"/>
      <c r="J33" s="122"/>
      <c r="K33" s="122"/>
      <c r="L33" s="122"/>
      <c r="M33" s="123"/>
      <c r="N33" s="124"/>
      <c r="O33" s="124"/>
      <c r="P33" s="83"/>
    </row>
    <row r="34" spans="2:16" ht="15">
      <c r="B34" s="82"/>
      <c r="C34" s="177"/>
      <c r="D34" s="196"/>
      <c r="E34" s="122" t="s">
        <v>1388</v>
      </c>
      <c r="F34" s="122"/>
      <c r="G34" s="122"/>
      <c r="H34" s="122"/>
      <c r="I34" s="122"/>
      <c r="J34" s="122"/>
      <c r="K34" s="122"/>
      <c r="L34" s="122"/>
      <c r="M34" s="123"/>
      <c r="N34" s="124"/>
      <c r="O34" s="124"/>
      <c r="P34" s="83"/>
    </row>
    <row r="35" spans="2:16" ht="15">
      <c r="B35" s="82"/>
      <c r="C35" s="177"/>
      <c r="D35" s="196"/>
      <c r="E35" s="122" t="s">
        <v>1389</v>
      </c>
      <c r="F35" s="122"/>
      <c r="G35" s="122"/>
      <c r="H35" s="122"/>
      <c r="I35" s="122"/>
      <c r="J35" s="122"/>
      <c r="K35" s="122"/>
      <c r="L35" s="122"/>
      <c r="M35" s="123"/>
      <c r="N35" s="124"/>
      <c r="O35" s="124"/>
      <c r="P35" s="83"/>
    </row>
    <row r="36" spans="2:16" ht="15">
      <c r="B36" s="82"/>
      <c r="C36" s="177"/>
      <c r="D36" s="197"/>
      <c r="E36" s="122" t="s">
        <v>1390</v>
      </c>
      <c r="F36" s="122"/>
      <c r="G36" s="122"/>
      <c r="H36" s="122"/>
      <c r="I36" s="122"/>
      <c r="J36" s="122"/>
      <c r="K36" s="122"/>
      <c r="L36" s="122"/>
      <c r="M36" s="123"/>
      <c r="N36" s="124"/>
      <c r="O36" s="124"/>
      <c r="P36" s="83"/>
    </row>
    <row r="37" spans="2:16" ht="15">
      <c r="B37" s="82"/>
      <c r="C37" s="177"/>
      <c r="D37" s="198" t="s">
        <v>40</v>
      </c>
      <c r="E37" s="122" t="s">
        <v>1386</v>
      </c>
      <c r="F37" s="122"/>
      <c r="G37" s="122"/>
      <c r="H37" s="122"/>
      <c r="I37" s="122"/>
      <c r="J37" s="122"/>
      <c r="K37" s="122"/>
      <c r="L37" s="122"/>
      <c r="M37" s="123"/>
      <c r="N37" s="124"/>
      <c r="O37" s="124"/>
      <c r="P37" s="83"/>
    </row>
    <row r="38" spans="2:16" ht="15">
      <c r="B38" s="82"/>
      <c r="C38" s="177"/>
      <c r="D38" s="199"/>
      <c r="E38" s="122" t="s">
        <v>1387</v>
      </c>
      <c r="F38" s="122"/>
      <c r="G38" s="122"/>
      <c r="H38" s="122"/>
      <c r="I38" s="122"/>
      <c r="J38" s="122"/>
      <c r="K38" s="122"/>
      <c r="L38" s="122"/>
      <c r="M38" s="123"/>
      <c r="N38" s="124"/>
      <c r="O38" s="124"/>
      <c r="P38" s="83"/>
    </row>
    <row r="39" spans="2:16" ht="15">
      <c r="B39" s="82"/>
      <c r="C39" s="177"/>
      <c r="D39" s="199"/>
      <c r="E39" s="122" t="s">
        <v>1388</v>
      </c>
      <c r="F39" s="122"/>
      <c r="G39" s="122"/>
      <c r="H39" s="122"/>
      <c r="I39" s="122"/>
      <c r="J39" s="122"/>
      <c r="K39" s="122"/>
      <c r="L39" s="122"/>
      <c r="M39" s="123"/>
      <c r="N39" s="124"/>
      <c r="O39" s="124"/>
      <c r="P39" s="83"/>
    </row>
    <row r="40" spans="2:16" ht="15">
      <c r="B40" s="82"/>
      <c r="C40" s="177"/>
      <c r="D40" s="199"/>
      <c r="E40" s="122" t="s">
        <v>1389</v>
      </c>
      <c r="F40" s="122"/>
      <c r="G40" s="122"/>
      <c r="H40" s="122"/>
      <c r="I40" s="122"/>
      <c r="J40" s="122"/>
      <c r="K40" s="122"/>
      <c r="L40" s="122"/>
      <c r="M40" s="123"/>
      <c r="N40" s="124"/>
      <c r="O40" s="124"/>
      <c r="P40" s="83"/>
    </row>
    <row r="41" spans="2:16" ht="15">
      <c r="B41" s="82"/>
      <c r="C41" s="177"/>
      <c r="D41" s="200"/>
      <c r="E41" s="122" t="s">
        <v>1390</v>
      </c>
      <c r="F41" s="1"/>
      <c r="G41" s="1"/>
      <c r="H41" s="1"/>
      <c r="I41" s="1"/>
      <c r="J41" s="1"/>
      <c r="K41" s="1"/>
      <c r="L41" s="1"/>
      <c r="M41" s="15"/>
      <c r="N41" s="23">
        <f>SUM(F41,H41,J41,L41)</f>
        <v>0</v>
      </c>
      <c r="O41" s="23">
        <f aca="true" t="shared" si="2" ref="O41:O46">SUM(G41,I41,K41,M41)</f>
        <v>0</v>
      </c>
      <c r="P41" s="83"/>
    </row>
    <row r="42" spans="2:16" ht="15">
      <c r="B42" s="82"/>
      <c r="C42" s="177"/>
      <c r="D42" s="198" t="s">
        <v>41</v>
      </c>
      <c r="E42" s="122" t="s">
        <v>1386</v>
      </c>
      <c r="F42" s="1"/>
      <c r="G42" s="1"/>
      <c r="H42" s="1"/>
      <c r="I42" s="1"/>
      <c r="J42" s="1"/>
      <c r="K42" s="1"/>
      <c r="L42" s="1"/>
      <c r="M42" s="15"/>
      <c r="N42" s="23"/>
      <c r="O42" s="23"/>
      <c r="P42" s="83"/>
    </row>
    <row r="43" spans="2:16" ht="15">
      <c r="B43" s="82"/>
      <c r="C43" s="177"/>
      <c r="D43" s="199"/>
      <c r="E43" s="122" t="s">
        <v>1387</v>
      </c>
      <c r="F43" s="1"/>
      <c r="G43" s="1"/>
      <c r="H43" s="1"/>
      <c r="I43" s="1"/>
      <c r="J43" s="1"/>
      <c r="K43" s="1"/>
      <c r="L43" s="1"/>
      <c r="M43" s="15"/>
      <c r="N43" s="23"/>
      <c r="O43" s="23"/>
      <c r="P43" s="83"/>
    </row>
    <row r="44" spans="2:16" ht="15">
      <c r="B44" s="82"/>
      <c r="C44" s="177"/>
      <c r="D44" s="199"/>
      <c r="E44" s="122" t="s">
        <v>1388</v>
      </c>
      <c r="F44" s="1"/>
      <c r="G44" s="1"/>
      <c r="H44" s="1"/>
      <c r="I44" s="1"/>
      <c r="J44" s="1"/>
      <c r="K44" s="1"/>
      <c r="L44" s="1"/>
      <c r="M44" s="15"/>
      <c r="N44" s="23"/>
      <c r="O44" s="23"/>
      <c r="P44" s="83"/>
    </row>
    <row r="45" spans="2:16" ht="15">
      <c r="B45" s="82"/>
      <c r="C45" s="177"/>
      <c r="D45" s="199"/>
      <c r="E45" s="122" t="s">
        <v>1389</v>
      </c>
      <c r="F45" s="1"/>
      <c r="G45" s="1"/>
      <c r="H45" s="1"/>
      <c r="I45" s="1"/>
      <c r="J45" s="1"/>
      <c r="K45" s="1"/>
      <c r="L45" s="1"/>
      <c r="M45" s="15"/>
      <c r="N45" s="23"/>
      <c r="O45" s="23"/>
      <c r="P45" s="83"/>
    </row>
    <row r="46" spans="2:16" ht="15">
      <c r="B46" s="82"/>
      <c r="C46" s="177"/>
      <c r="D46" s="200"/>
      <c r="E46" s="122" t="s">
        <v>1390</v>
      </c>
      <c r="F46" s="1"/>
      <c r="G46" s="1"/>
      <c r="H46" s="1"/>
      <c r="I46" s="1"/>
      <c r="J46" s="1"/>
      <c r="K46" s="1"/>
      <c r="L46" s="1"/>
      <c r="M46" s="15"/>
      <c r="N46" s="23">
        <f>SUM(F46,H46,J46,L46)</f>
        <v>0</v>
      </c>
      <c r="O46" s="23">
        <f t="shared" si="2"/>
        <v>0</v>
      </c>
      <c r="P46" s="83"/>
    </row>
    <row r="47" spans="2:16" ht="15.75" thickBot="1">
      <c r="B47" s="82"/>
      <c r="C47" s="177"/>
      <c r="D47" s="89" t="s">
        <v>50</v>
      </c>
      <c r="E47" s="89"/>
      <c r="F47" s="89">
        <f>SUM(F32:F46)</f>
        <v>0</v>
      </c>
      <c r="G47" s="89">
        <f aca="true" t="shared" si="3" ref="G47">SUM(G32:G46)</f>
        <v>0</v>
      </c>
      <c r="H47" s="89">
        <f aca="true" t="shared" si="4" ref="H47">SUM(H32:H46)</f>
        <v>0</v>
      </c>
      <c r="I47" s="89">
        <f aca="true" t="shared" si="5" ref="I47">SUM(I32:I46)</f>
        <v>0</v>
      </c>
      <c r="J47" s="89">
        <f aca="true" t="shared" si="6" ref="J47">SUM(J32:J46)</f>
        <v>0</v>
      </c>
      <c r="K47" s="89">
        <f aca="true" t="shared" si="7" ref="K47">SUM(K32:K46)</f>
        <v>0</v>
      </c>
      <c r="L47" s="89">
        <f aca="true" t="shared" si="8" ref="L47">SUM(L32:L46)</f>
        <v>0</v>
      </c>
      <c r="M47" s="92">
        <f aca="true" t="shared" si="9" ref="M47">SUM(M32:M46)</f>
        <v>0</v>
      </c>
      <c r="N47" s="93">
        <f>SUM(N32:N46)</f>
        <v>0</v>
      </c>
      <c r="O47" s="94">
        <f>SUM(O32:O46)</f>
        <v>0</v>
      </c>
      <c r="P47" s="83"/>
    </row>
    <row r="48" spans="2:16" ht="30" customHeight="1" thickBot="1" thickTop="1">
      <c r="B48" s="82"/>
      <c r="C48" s="178"/>
      <c r="D48" s="88" t="s">
        <v>1358</v>
      </c>
      <c r="E48" s="121"/>
      <c r="F48" s="201"/>
      <c r="G48" s="202"/>
      <c r="H48" s="202"/>
      <c r="I48" s="202"/>
      <c r="J48" s="202"/>
      <c r="K48" s="202"/>
      <c r="L48" s="202"/>
      <c r="M48" s="202"/>
      <c r="N48" s="203"/>
      <c r="O48" s="204"/>
      <c r="P48" s="83"/>
    </row>
    <row r="49" spans="2:16" ht="6.75" customHeight="1" thickBot="1" thickTop="1">
      <c r="B49" s="82"/>
      <c r="O49"/>
      <c r="P49" s="83"/>
    </row>
    <row r="50" spans="2:16" ht="15.75" thickTop="1">
      <c r="B50" s="82"/>
      <c r="C50" s="176">
        <v>2018</v>
      </c>
      <c r="D50" s="195" t="s">
        <v>39</v>
      </c>
      <c r="E50" s="13" t="s">
        <v>1386</v>
      </c>
      <c r="F50" s="13"/>
      <c r="G50" s="13"/>
      <c r="H50" s="13"/>
      <c r="I50" s="13"/>
      <c r="J50" s="13"/>
      <c r="K50" s="13"/>
      <c r="L50" s="13"/>
      <c r="M50" s="14"/>
      <c r="N50" s="91">
        <f>SUM(F50,H50,J50,L50)</f>
        <v>0</v>
      </c>
      <c r="O50" s="91">
        <f>SUM(G50,I50,K50,M50)</f>
        <v>0</v>
      </c>
      <c r="P50" s="83"/>
    </row>
    <row r="51" spans="2:16" ht="15">
      <c r="B51" s="82"/>
      <c r="C51" s="177"/>
      <c r="D51" s="196"/>
      <c r="E51" s="122" t="s">
        <v>1387</v>
      </c>
      <c r="F51" s="122"/>
      <c r="G51" s="122"/>
      <c r="H51" s="122"/>
      <c r="I51" s="122"/>
      <c r="J51" s="122"/>
      <c r="K51" s="122"/>
      <c r="L51" s="122"/>
      <c r="M51" s="123"/>
      <c r="N51" s="124"/>
      <c r="O51" s="124"/>
      <c r="P51" s="83"/>
    </row>
    <row r="52" spans="2:16" ht="15">
      <c r="B52" s="82"/>
      <c r="C52" s="177"/>
      <c r="D52" s="196"/>
      <c r="E52" s="122" t="s">
        <v>1388</v>
      </c>
      <c r="F52" s="122"/>
      <c r="G52" s="122"/>
      <c r="H52" s="122"/>
      <c r="I52" s="122"/>
      <c r="J52" s="122"/>
      <c r="K52" s="122"/>
      <c r="L52" s="122"/>
      <c r="M52" s="123"/>
      <c r="N52" s="124"/>
      <c r="O52" s="124"/>
      <c r="P52" s="83"/>
    </row>
    <row r="53" spans="2:16" ht="15">
      <c r="B53" s="82"/>
      <c r="C53" s="177"/>
      <c r="D53" s="196"/>
      <c r="E53" s="122" t="s">
        <v>1389</v>
      </c>
      <c r="F53" s="122"/>
      <c r="G53" s="122"/>
      <c r="H53" s="122"/>
      <c r="I53" s="122"/>
      <c r="J53" s="122"/>
      <c r="K53" s="122"/>
      <c r="L53" s="122"/>
      <c r="M53" s="123"/>
      <c r="N53" s="124"/>
      <c r="O53" s="124"/>
      <c r="P53" s="83"/>
    </row>
    <row r="54" spans="2:16" ht="15">
      <c r="B54" s="82"/>
      <c r="C54" s="177"/>
      <c r="D54" s="197"/>
      <c r="E54" s="122" t="s">
        <v>1390</v>
      </c>
      <c r="F54" s="122"/>
      <c r="G54" s="122"/>
      <c r="H54" s="122"/>
      <c r="I54" s="122"/>
      <c r="J54" s="122"/>
      <c r="K54" s="122"/>
      <c r="L54" s="122"/>
      <c r="M54" s="123"/>
      <c r="N54" s="124"/>
      <c r="O54" s="124"/>
      <c r="P54" s="83"/>
    </row>
    <row r="55" spans="2:16" ht="15">
      <c r="B55" s="82"/>
      <c r="C55" s="177"/>
      <c r="D55" s="198" t="s">
        <v>40</v>
      </c>
      <c r="E55" s="122" t="s">
        <v>1386</v>
      </c>
      <c r="F55" s="122"/>
      <c r="G55" s="122"/>
      <c r="H55" s="122"/>
      <c r="I55" s="122"/>
      <c r="J55" s="122"/>
      <c r="K55" s="122"/>
      <c r="L55" s="122"/>
      <c r="M55" s="123"/>
      <c r="N55" s="124"/>
      <c r="O55" s="124"/>
      <c r="P55" s="83"/>
    </row>
    <row r="56" spans="2:16" ht="15">
      <c r="B56" s="82"/>
      <c r="C56" s="177"/>
      <c r="D56" s="199"/>
      <c r="E56" s="122" t="s">
        <v>1387</v>
      </c>
      <c r="F56" s="122"/>
      <c r="G56" s="122"/>
      <c r="H56" s="122"/>
      <c r="I56" s="122"/>
      <c r="J56" s="122"/>
      <c r="K56" s="122"/>
      <c r="L56" s="122"/>
      <c r="M56" s="123"/>
      <c r="N56" s="124"/>
      <c r="O56" s="124"/>
      <c r="P56" s="83"/>
    </row>
    <row r="57" spans="2:16" ht="15">
      <c r="B57" s="82"/>
      <c r="C57" s="177"/>
      <c r="D57" s="199"/>
      <c r="E57" s="122" t="s">
        <v>1388</v>
      </c>
      <c r="F57" s="122"/>
      <c r="G57" s="122"/>
      <c r="H57" s="122"/>
      <c r="I57" s="122"/>
      <c r="J57" s="122"/>
      <c r="K57" s="122"/>
      <c r="L57" s="122"/>
      <c r="M57" s="123"/>
      <c r="N57" s="124"/>
      <c r="O57" s="124"/>
      <c r="P57" s="83"/>
    </row>
    <row r="58" spans="2:16" ht="15">
      <c r="B58" s="82"/>
      <c r="C58" s="177"/>
      <c r="D58" s="199"/>
      <c r="E58" s="122" t="s">
        <v>1389</v>
      </c>
      <c r="F58" s="122"/>
      <c r="G58" s="122"/>
      <c r="H58" s="122"/>
      <c r="I58" s="122"/>
      <c r="J58" s="122"/>
      <c r="K58" s="122"/>
      <c r="L58" s="122"/>
      <c r="M58" s="123"/>
      <c r="N58" s="124"/>
      <c r="O58" s="124"/>
      <c r="P58" s="83"/>
    </row>
    <row r="59" spans="2:16" ht="15">
      <c r="B59" s="82"/>
      <c r="C59" s="177"/>
      <c r="D59" s="200"/>
      <c r="E59" s="122" t="s">
        <v>1390</v>
      </c>
      <c r="F59" s="1"/>
      <c r="G59" s="1"/>
      <c r="H59" s="1"/>
      <c r="I59" s="1"/>
      <c r="J59" s="1"/>
      <c r="K59" s="1"/>
      <c r="L59" s="1"/>
      <c r="M59" s="15"/>
      <c r="N59" s="23">
        <f>SUM(F59,H59,J59,L59)</f>
        <v>0</v>
      </c>
      <c r="O59" s="23">
        <f aca="true" t="shared" si="10" ref="O59:O64">SUM(G59,I59,K59,M59)</f>
        <v>0</v>
      </c>
      <c r="P59" s="83"/>
    </row>
    <row r="60" spans="2:16" ht="15">
      <c r="B60" s="82"/>
      <c r="C60" s="177"/>
      <c r="D60" s="198" t="s">
        <v>41</v>
      </c>
      <c r="E60" s="122" t="s">
        <v>1386</v>
      </c>
      <c r="F60" s="1"/>
      <c r="G60" s="1"/>
      <c r="H60" s="1"/>
      <c r="I60" s="1"/>
      <c r="J60" s="1"/>
      <c r="K60" s="1"/>
      <c r="L60" s="1"/>
      <c r="M60" s="15"/>
      <c r="N60" s="23"/>
      <c r="O60" s="23"/>
      <c r="P60" s="83"/>
    </row>
    <row r="61" spans="2:16" ht="15">
      <c r="B61" s="82"/>
      <c r="C61" s="177"/>
      <c r="D61" s="199"/>
      <c r="E61" s="122" t="s">
        <v>1387</v>
      </c>
      <c r="F61" s="1"/>
      <c r="G61" s="1"/>
      <c r="H61" s="1"/>
      <c r="I61" s="1"/>
      <c r="J61" s="1"/>
      <c r="K61" s="1"/>
      <c r="L61" s="1"/>
      <c r="M61" s="15"/>
      <c r="N61" s="23"/>
      <c r="O61" s="23"/>
      <c r="P61" s="83"/>
    </row>
    <row r="62" spans="2:16" ht="15">
      <c r="B62" s="82"/>
      <c r="C62" s="177"/>
      <c r="D62" s="199"/>
      <c r="E62" s="122" t="s">
        <v>1388</v>
      </c>
      <c r="F62" s="1"/>
      <c r="G62" s="1"/>
      <c r="H62" s="1"/>
      <c r="I62" s="1"/>
      <c r="J62" s="1"/>
      <c r="K62" s="1"/>
      <c r="L62" s="1"/>
      <c r="M62" s="15"/>
      <c r="N62" s="23"/>
      <c r="O62" s="23"/>
      <c r="P62" s="83"/>
    </row>
    <row r="63" spans="2:16" ht="15">
      <c r="B63" s="82"/>
      <c r="C63" s="177"/>
      <c r="D63" s="199"/>
      <c r="E63" s="122" t="s">
        <v>1389</v>
      </c>
      <c r="F63" s="1"/>
      <c r="G63" s="1"/>
      <c r="H63" s="1"/>
      <c r="I63" s="1"/>
      <c r="J63" s="1"/>
      <c r="K63" s="1"/>
      <c r="L63" s="1"/>
      <c r="M63" s="15"/>
      <c r="N63" s="23"/>
      <c r="O63" s="23"/>
      <c r="P63" s="83"/>
    </row>
    <row r="64" spans="2:16" ht="15">
      <c r="B64" s="82"/>
      <c r="C64" s="177"/>
      <c r="D64" s="200"/>
      <c r="E64" s="122" t="s">
        <v>1390</v>
      </c>
      <c r="F64" s="1"/>
      <c r="G64" s="1"/>
      <c r="H64" s="1"/>
      <c r="I64" s="1"/>
      <c r="J64" s="1"/>
      <c r="K64" s="1"/>
      <c r="L64" s="1"/>
      <c r="M64" s="15"/>
      <c r="N64" s="23">
        <f>SUM(F64,H64,J64,L64)</f>
        <v>0</v>
      </c>
      <c r="O64" s="23">
        <f t="shared" si="10"/>
        <v>0</v>
      </c>
      <c r="P64" s="83"/>
    </row>
    <row r="65" spans="2:16" ht="15.75" thickBot="1">
      <c r="B65" s="82"/>
      <c r="C65" s="177"/>
      <c r="D65" s="89" t="s">
        <v>50</v>
      </c>
      <c r="E65" s="89"/>
      <c r="F65" s="89">
        <f>SUM(F50:F64)</f>
        <v>0</v>
      </c>
      <c r="G65" s="89">
        <f aca="true" t="shared" si="11" ref="G65">SUM(G50:G64)</f>
        <v>0</v>
      </c>
      <c r="H65" s="89">
        <f aca="true" t="shared" si="12" ref="H65">SUM(H50:H64)</f>
        <v>0</v>
      </c>
      <c r="I65" s="89">
        <f aca="true" t="shared" si="13" ref="I65">SUM(I50:I64)</f>
        <v>0</v>
      </c>
      <c r="J65" s="89">
        <f aca="true" t="shared" si="14" ref="J65">SUM(J50:J64)</f>
        <v>0</v>
      </c>
      <c r="K65" s="89">
        <f aca="true" t="shared" si="15" ref="K65">SUM(K50:K64)</f>
        <v>0</v>
      </c>
      <c r="L65" s="89">
        <f aca="true" t="shared" si="16" ref="L65">SUM(L50:L64)</f>
        <v>0</v>
      </c>
      <c r="M65" s="92">
        <f aca="true" t="shared" si="17" ref="M65">SUM(M50:M64)</f>
        <v>0</v>
      </c>
      <c r="N65" s="93">
        <f>SUM(N50:N64)</f>
        <v>0</v>
      </c>
      <c r="O65" s="94">
        <f>SUM(O50:O64)</f>
        <v>0</v>
      </c>
      <c r="P65" s="83"/>
    </row>
    <row r="66" spans="2:16" ht="30" customHeight="1" thickBot="1" thickTop="1">
      <c r="B66" s="82"/>
      <c r="C66" s="178"/>
      <c r="D66" s="88" t="s">
        <v>1358</v>
      </c>
      <c r="E66" s="121"/>
      <c r="F66" s="201"/>
      <c r="G66" s="202"/>
      <c r="H66" s="202"/>
      <c r="I66" s="202"/>
      <c r="J66" s="202"/>
      <c r="K66" s="202"/>
      <c r="L66" s="202"/>
      <c r="M66" s="202"/>
      <c r="N66" s="203"/>
      <c r="O66" s="204"/>
      <c r="P66" s="83"/>
    </row>
    <row r="67" spans="2:16" ht="6.75" customHeight="1" thickBot="1" thickTop="1">
      <c r="B67" s="82"/>
      <c r="O67"/>
      <c r="P67" s="83"/>
    </row>
    <row r="68" spans="2:16" ht="15.75" thickTop="1">
      <c r="B68" s="82"/>
      <c r="C68" s="176">
        <v>2019</v>
      </c>
      <c r="D68" s="195" t="s">
        <v>39</v>
      </c>
      <c r="E68" s="13" t="s">
        <v>1386</v>
      </c>
      <c r="F68" s="13"/>
      <c r="G68" s="13"/>
      <c r="H68" s="13"/>
      <c r="I68" s="13"/>
      <c r="J68" s="13"/>
      <c r="K68" s="13"/>
      <c r="L68" s="13"/>
      <c r="M68" s="14"/>
      <c r="N68" s="91">
        <f>SUM(F68,H68,J68,L68)</f>
        <v>0</v>
      </c>
      <c r="O68" s="91">
        <f>SUM(G68,I68,K68,M68)</f>
        <v>0</v>
      </c>
      <c r="P68" s="83"/>
    </row>
    <row r="69" spans="2:16" ht="15">
      <c r="B69" s="82"/>
      <c r="C69" s="177"/>
      <c r="D69" s="196"/>
      <c r="E69" s="122" t="s">
        <v>1387</v>
      </c>
      <c r="F69" s="122"/>
      <c r="G69" s="122"/>
      <c r="H69" s="122"/>
      <c r="I69" s="122"/>
      <c r="J69" s="122"/>
      <c r="K69" s="122"/>
      <c r="L69" s="122"/>
      <c r="M69" s="123"/>
      <c r="N69" s="124"/>
      <c r="O69" s="124"/>
      <c r="P69" s="83"/>
    </row>
    <row r="70" spans="2:16" ht="15">
      <c r="B70" s="82"/>
      <c r="C70" s="177"/>
      <c r="D70" s="196"/>
      <c r="E70" s="122" t="s">
        <v>1388</v>
      </c>
      <c r="F70" s="122"/>
      <c r="G70" s="122"/>
      <c r="H70" s="122"/>
      <c r="I70" s="122"/>
      <c r="J70" s="122"/>
      <c r="K70" s="122"/>
      <c r="L70" s="122"/>
      <c r="M70" s="123"/>
      <c r="N70" s="124"/>
      <c r="O70" s="124"/>
      <c r="P70" s="83"/>
    </row>
    <row r="71" spans="2:16" ht="15">
      <c r="B71" s="82"/>
      <c r="C71" s="177"/>
      <c r="D71" s="196"/>
      <c r="E71" s="122" t="s">
        <v>1389</v>
      </c>
      <c r="F71" s="122"/>
      <c r="G71" s="122"/>
      <c r="H71" s="122"/>
      <c r="I71" s="122"/>
      <c r="J71" s="122"/>
      <c r="K71" s="122"/>
      <c r="L71" s="122"/>
      <c r="M71" s="123"/>
      <c r="N71" s="124"/>
      <c r="O71" s="124"/>
      <c r="P71" s="83"/>
    </row>
    <row r="72" spans="2:16" ht="15">
      <c r="B72" s="82"/>
      <c r="C72" s="177"/>
      <c r="D72" s="197"/>
      <c r="E72" s="122" t="s">
        <v>1390</v>
      </c>
      <c r="F72" s="122"/>
      <c r="G72" s="122"/>
      <c r="H72" s="122"/>
      <c r="I72" s="122"/>
      <c r="J72" s="122"/>
      <c r="K72" s="122"/>
      <c r="L72" s="122"/>
      <c r="M72" s="123"/>
      <c r="N72" s="124"/>
      <c r="O72" s="124"/>
      <c r="P72" s="83"/>
    </row>
    <row r="73" spans="2:16" ht="15">
      <c r="B73" s="82"/>
      <c r="C73" s="177"/>
      <c r="D73" s="198" t="s">
        <v>40</v>
      </c>
      <c r="E73" s="122" t="s">
        <v>1386</v>
      </c>
      <c r="F73" s="122"/>
      <c r="G73" s="122"/>
      <c r="H73" s="122"/>
      <c r="I73" s="122"/>
      <c r="J73" s="122"/>
      <c r="K73" s="122"/>
      <c r="L73" s="122"/>
      <c r="M73" s="123"/>
      <c r="N73" s="124"/>
      <c r="O73" s="124"/>
      <c r="P73" s="83"/>
    </row>
    <row r="74" spans="2:16" ht="15">
      <c r="B74" s="82"/>
      <c r="C74" s="177"/>
      <c r="D74" s="199"/>
      <c r="E74" s="122" t="s">
        <v>1387</v>
      </c>
      <c r="F74" s="122"/>
      <c r="G74" s="122"/>
      <c r="H74" s="122"/>
      <c r="I74" s="122"/>
      <c r="J74" s="122"/>
      <c r="K74" s="122"/>
      <c r="L74" s="122"/>
      <c r="M74" s="123"/>
      <c r="N74" s="124"/>
      <c r="O74" s="124"/>
      <c r="P74" s="83"/>
    </row>
    <row r="75" spans="2:16" ht="15">
      <c r="B75" s="82"/>
      <c r="C75" s="177"/>
      <c r="D75" s="199"/>
      <c r="E75" s="122" t="s">
        <v>1388</v>
      </c>
      <c r="F75" s="122"/>
      <c r="G75" s="122"/>
      <c r="H75" s="122"/>
      <c r="I75" s="122"/>
      <c r="J75" s="122"/>
      <c r="K75" s="122"/>
      <c r="L75" s="122"/>
      <c r="M75" s="123"/>
      <c r="N75" s="124"/>
      <c r="O75" s="124"/>
      <c r="P75" s="83"/>
    </row>
    <row r="76" spans="2:16" ht="15">
      <c r="B76" s="82"/>
      <c r="C76" s="177"/>
      <c r="D76" s="199"/>
      <c r="E76" s="122" t="s">
        <v>1389</v>
      </c>
      <c r="F76" s="122"/>
      <c r="G76" s="122"/>
      <c r="H76" s="122"/>
      <c r="I76" s="122"/>
      <c r="J76" s="122"/>
      <c r="K76" s="122"/>
      <c r="L76" s="122"/>
      <c r="M76" s="123"/>
      <c r="N76" s="124"/>
      <c r="O76" s="124"/>
      <c r="P76" s="83"/>
    </row>
    <row r="77" spans="2:16" ht="15">
      <c r="B77" s="82"/>
      <c r="C77" s="177"/>
      <c r="D77" s="200"/>
      <c r="E77" s="122" t="s">
        <v>1390</v>
      </c>
      <c r="F77" s="1"/>
      <c r="G77" s="1"/>
      <c r="H77" s="1"/>
      <c r="I77" s="1"/>
      <c r="J77" s="1"/>
      <c r="K77" s="1"/>
      <c r="L77" s="1"/>
      <c r="M77" s="15"/>
      <c r="N77" s="23">
        <f>SUM(F77,H77,J77,L77)</f>
        <v>0</v>
      </c>
      <c r="O77" s="23">
        <f aca="true" t="shared" si="18" ref="O77:O82">SUM(G77,I77,K77,M77)</f>
        <v>0</v>
      </c>
      <c r="P77" s="83"/>
    </row>
    <row r="78" spans="2:16" ht="15">
      <c r="B78" s="82"/>
      <c r="C78" s="177"/>
      <c r="D78" s="198" t="s">
        <v>41</v>
      </c>
      <c r="E78" s="122" t="s">
        <v>1386</v>
      </c>
      <c r="F78" s="1"/>
      <c r="G78" s="1"/>
      <c r="H78" s="1"/>
      <c r="I78" s="1"/>
      <c r="J78" s="1"/>
      <c r="K78" s="1"/>
      <c r="L78" s="1"/>
      <c r="M78" s="15"/>
      <c r="N78" s="23"/>
      <c r="O78" s="23"/>
      <c r="P78" s="83"/>
    </row>
    <row r="79" spans="2:16" ht="15">
      <c r="B79" s="82"/>
      <c r="C79" s="177"/>
      <c r="D79" s="199"/>
      <c r="E79" s="122" t="s">
        <v>1387</v>
      </c>
      <c r="F79" s="1"/>
      <c r="G79" s="1"/>
      <c r="H79" s="1"/>
      <c r="I79" s="1"/>
      <c r="J79" s="1"/>
      <c r="K79" s="1"/>
      <c r="L79" s="1"/>
      <c r="M79" s="15"/>
      <c r="N79" s="23"/>
      <c r="O79" s="23"/>
      <c r="P79" s="83"/>
    </row>
    <row r="80" spans="2:16" ht="15">
      <c r="B80" s="82"/>
      <c r="C80" s="177"/>
      <c r="D80" s="199"/>
      <c r="E80" s="122" t="s">
        <v>1388</v>
      </c>
      <c r="F80" s="1"/>
      <c r="G80" s="1"/>
      <c r="H80" s="1"/>
      <c r="I80" s="1"/>
      <c r="J80" s="1"/>
      <c r="K80" s="1"/>
      <c r="L80" s="1"/>
      <c r="M80" s="15"/>
      <c r="N80" s="23"/>
      <c r="O80" s="23"/>
      <c r="P80" s="83"/>
    </row>
    <row r="81" spans="2:16" ht="15">
      <c r="B81" s="82"/>
      <c r="C81" s="177"/>
      <c r="D81" s="199"/>
      <c r="E81" s="122" t="s">
        <v>1389</v>
      </c>
      <c r="F81" s="1"/>
      <c r="G81" s="1"/>
      <c r="H81" s="1"/>
      <c r="I81" s="1"/>
      <c r="J81" s="1"/>
      <c r="K81" s="1"/>
      <c r="L81" s="1"/>
      <c r="M81" s="15"/>
      <c r="N81" s="23"/>
      <c r="O81" s="23"/>
      <c r="P81" s="83"/>
    </row>
    <row r="82" spans="2:16" ht="15">
      <c r="B82" s="82"/>
      <c r="C82" s="177"/>
      <c r="D82" s="200"/>
      <c r="E82" s="122" t="s">
        <v>1390</v>
      </c>
      <c r="F82" s="1"/>
      <c r="G82" s="1"/>
      <c r="H82" s="1"/>
      <c r="I82" s="1"/>
      <c r="J82" s="1"/>
      <c r="K82" s="1"/>
      <c r="L82" s="1"/>
      <c r="M82" s="15"/>
      <c r="N82" s="23">
        <f>SUM(F82,H82,J82,L82)</f>
        <v>0</v>
      </c>
      <c r="O82" s="23">
        <f t="shared" si="18"/>
        <v>0</v>
      </c>
      <c r="P82" s="83"/>
    </row>
    <row r="83" spans="2:16" ht="15.75" thickBot="1">
      <c r="B83" s="82"/>
      <c r="C83" s="177"/>
      <c r="D83" s="89" t="s">
        <v>50</v>
      </c>
      <c r="E83" s="89"/>
      <c r="F83" s="89">
        <f>SUM(F68:F82)</f>
        <v>0</v>
      </c>
      <c r="G83" s="89">
        <f aca="true" t="shared" si="19" ref="G83">SUM(G68:G82)</f>
        <v>0</v>
      </c>
      <c r="H83" s="89">
        <f aca="true" t="shared" si="20" ref="H83">SUM(H68:H82)</f>
        <v>0</v>
      </c>
      <c r="I83" s="89">
        <f aca="true" t="shared" si="21" ref="I83">SUM(I68:I82)</f>
        <v>0</v>
      </c>
      <c r="J83" s="89">
        <f aca="true" t="shared" si="22" ref="J83">SUM(J68:J82)</f>
        <v>0</v>
      </c>
      <c r="K83" s="89">
        <f aca="true" t="shared" si="23" ref="K83">SUM(K68:K82)</f>
        <v>0</v>
      </c>
      <c r="L83" s="89">
        <f aca="true" t="shared" si="24" ref="L83">SUM(L68:L82)</f>
        <v>0</v>
      </c>
      <c r="M83" s="92">
        <f aca="true" t="shared" si="25" ref="M83">SUM(M68:M82)</f>
        <v>0</v>
      </c>
      <c r="N83" s="93">
        <f>SUM(N68:N82)</f>
        <v>0</v>
      </c>
      <c r="O83" s="94">
        <f>SUM(O68:O82)</f>
        <v>0</v>
      </c>
      <c r="P83" s="83"/>
    </row>
    <row r="84" spans="2:16" ht="30" customHeight="1" thickBot="1" thickTop="1">
      <c r="B84" s="82"/>
      <c r="C84" s="178"/>
      <c r="D84" s="88" t="s">
        <v>1358</v>
      </c>
      <c r="E84" s="121"/>
      <c r="F84" s="201"/>
      <c r="G84" s="202"/>
      <c r="H84" s="202"/>
      <c r="I84" s="202"/>
      <c r="J84" s="202"/>
      <c r="K84" s="202"/>
      <c r="L84" s="202"/>
      <c r="M84" s="202"/>
      <c r="N84" s="203"/>
      <c r="O84" s="204"/>
      <c r="P84" s="83"/>
    </row>
    <row r="85" spans="2:16" ht="6.75" customHeight="1" thickBot="1" thickTop="1">
      <c r="B85" s="82"/>
      <c r="O85"/>
      <c r="P85" s="83"/>
    </row>
    <row r="86" spans="2:16" ht="15.75" thickTop="1">
      <c r="B86" s="82"/>
      <c r="C86" s="176">
        <v>2020</v>
      </c>
      <c r="D86" s="195" t="s">
        <v>39</v>
      </c>
      <c r="E86" s="13" t="s">
        <v>1386</v>
      </c>
      <c r="F86" s="13"/>
      <c r="G86" s="13"/>
      <c r="H86" s="13"/>
      <c r="I86" s="13"/>
      <c r="J86" s="13"/>
      <c r="K86" s="13"/>
      <c r="L86" s="13"/>
      <c r="M86" s="14"/>
      <c r="N86" s="91">
        <f>SUM(F86,H86,J86,L86)</f>
        <v>0</v>
      </c>
      <c r="O86" s="91">
        <f>SUM(G86,I86,K86,M86)</f>
        <v>0</v>
      </c>
      <c r="P86" s="83"/>
    </row>
    <row r="87" spans="2:16" ht="15">
      <c r="B87" s="82"/>
      <c r="C87" s="177"/>
      <c r="D87" s="196"/>
      <c r="E87" s="122" t="s">
        <v>1387</v>
      </c>
      <c r="F87" s="122"/>
      <c r="G87" s="122"/>
      <c r="H87" s="122"/>
      <c r="I87" s="122"/>
      <c r="J87" s="122"/>
      <c r="K87" s="122"/>
      <c r="L87" s="122"/>
      <c r="M87" s="123"/>
      <c r="N87" s="124"/>
      <c r="O87" s="124"/>
      <c r="P87" s="83"/>
    </row>
    <row r="88" spans="2:16" ht="15">
      <c r="B88" s="82"/>
      <c r="C88" s="177"/>
      <c r="D88" s="196"/>
      <c r="E88" s="122" t="s">
        <v>1388</v>
      </c>
      <c r="F88" s="122"/>
      <c r="G88" s="122"/>
      <c r="H88" s="122"/>
      <c r="I88" s="122"/>
      <c r="J88" s="122"/>
      <c r="K88" s="122"/>
      <c r="L88" s="122"/>
      <c r="M88" s="123"/>
      <c r="N88" s="124"/>
      <c r="O88" s="124"/>
      <c r="P88" s="83"/>
    </row>
    <row r="89" spans="2:16" ht="15">
      <c r="B89" s="82"/>
      <c r="C89" s="177"/>
      <c r="D89" s="196"/>
      <c r="E89" s="122" t="s">
        <v>1389</v>
      </c>
      <c r="F89" s="122"/>
      <c r="G89" s="122"/>
      <c r="H89" s="122"/>
      <c r="I89" s="122"/>
      <c r="J89" s="122"/>
      <c r="K89" s="122"/>
      <c r="L89" s="122"/>
      <c r="M89" s="123"/>
      <c r="N89" s="124"/>
      <c r="O89" s="124"/>
      <c r="P89" s="83"/>
    </row>
    <row r="90" spans="2:16" ht="15">
      <c r="B90" s="82"/>
      <c r="C90" s="177"/>
      <c r="D90" s="197"/>
      <c r="E90" s="122" t="s">
        <v>1390</v>
      </c>
      <c r="F90" s="122"/>
      <c r="G90" s="122"/>
      <c r="H90" s="122"/>
      <c r="I90" s="122"/>
      <c r="J90" s="122"/>
      <c r="K90" s="122"/>
      <c r="L90" s="122"/>
      <c r="M90" s="123"/>
      <c r="N90" s="124"/>
      <c r="O90" s="124"/>
      <c r="P90" s="83"/>
    </row>
    <row r="91" spans="2:16" ht="15">
      <c r="B91" s="82"/>
      <c r="C91" s="177"/>
      <c r="D91" s="198" t="s">
        <v>40</v>
      </c>
      <c r="E91" s="122" t="s">
        <v>1386</v>
      </c>
      <c r="F91" s="122"/>
      <c r="G91" s="122"/>
      <c r="H91" s="122"/>
      <c r="I91" s="122"/>
      <c r="J91" s="122"/>
      <c r="K91" s="122"/>
      <c r="L91" s="122"/>
      <c r="M91" s="123"/>
      <c r="N91" s="124"/>
      <c r="O91" s="124"/>
      <c r="P91" s="83"/>
    </row>
    <row r="92" spans="2:16" ht="15">
      <c r="B92" s="82"/>
      <c r="C92" s="177"/>
      <c r="D92" s="199"/>
      <c r="E92" s="122" t="s">
        <v>1387</v>
      </c>
      <c r="F92" s="122"/>
      <c r="G92" s="122"/>
      <c r="H92" s="122"/>
      <c r="I92" s="122"/>
      <c r="J92" s="122"/>
      <c r="K92" s="122"/>
      <c r="L92" s="122"/>
      <c r="M92" s="123"/>
      <c r="N92" s="124"/>
      <c r="O92" s="124"/>
      <c r="P92" s="83"/>
    </row>
    <row r="93" spans="2:16" ht="15">
      <c r="B93" s="82"/>
      <c r="C93" s="177"/>
      <c r="D93" s="199"/>
      <c r="E93" s="122" t="s">
        <v>1388</v>
      </c>
      <c r="F93" s="122"/>
      <c r="G93" s="122"/>
      <c r="H93" s="122"/>
      <c r="I93" s="122"/>
      <c r="J93" s="122"/>
      <c r="K93" s="122"/>
      <c r="L93" s="122"/>
      <c r="M93" s="123"/>
      <c r="N93" s="124"/>
      <c r="O93" s="124"/>
      <c r="P93" s="83"/>
    </row>
    <row r="94" spans="2:16" ht="15">
      <c r="B94" s="82"/>
      <c r="C94" s="177"/>
      <c r="D94" s="199"/>
      <c r="E94" s="122" t="s">
        <v>1389</v>
      </c>
      <c r="F94" s="122"/>
      <c r="G94" s="122"/>
      <c r="H94" s="122"/>
      <c r="I94" s="122"/>
      <c r="J94" s="122"/>
      <c r="K94" s="122"/>
      <c r="L94" s="122"/>
      <c r="M94" s="123"/>
      <c r="N94" s="124"/>
      <c r="O94" s="124"/>
      <c r="P94" s="83"/>
    </row>
    <row r="95" spans="2:16" ht="15">
      <c r="B95" s="82"/>
      <c r="C95" s="177"/>
      <c r="D95" s="200"/>
      <c r="E95" s="122" t="s">
        <v>1390</v>
      </c>
      <c r="F95" s="122"/>
      <c r="G95" s="122"/>
      <c r="H95" s="122"/>
      <c r="I95" s="122"/>
      <c r="J95" s="122"/>
      <c r="K95" s="122"/>
      <c r="L95" s="122"/>
      <c r="M95" s="123"/>
      <c r="N95" s="124"/>
      <c r="O95" s="124"/>
      <c r="P95" s="83"/>
    </row>
    <row r="96" spans="2:16" ht="15">
      <c r="B96" s="82"/>
      <c r="C96" s="177"/>
      <c r="D96" s="198" t="s">
        <v>41</v>
      </c>
      <c r="E96" s="122" t="s">
        <v>1386</v>
      </c>
      <c r="F96" s="122"/>
      <c r="G96" s="122"/>
      <c r="H96" s="122"/>
      <c r="I96" s="122"/>
      <c r="J96" s="122"/>
      <c r="K96" s="122"/>
      <c r="L96" s="122"/>
      <c r="M96" s="123"/>
      <c r="N96" s="124"/>
      <c r="O96" s="124"/>
      <c r="P96" s="83"/>
    </row>
    <row r="97" spans="2:16" ht="15">
      <c r="B97" s="82"/>
      <c r="C97" s="177"/>
      <c r="D97" s="199"/>
      <c r="E97" s="122" t="s">
        <v>1387</v>
      </c>
      <c r="F97" s="122"/>
      <c r="G97" s="122"/>
      <c r="H97" s="122"/>
      <c r="I97" s="122"/>
      <c r="J97" s="122"/>
      <c r="K97" s="122"/>
      <c r="L97" s="122"/>
      <c r="M97" s="123"/>
      <c r="N97" s="124"/>
      <c r="O97" s="124"/>
      <c r="P97" s="83"/>
    </row>
    <row r="98" spans="2:16" ht="15">
      <c r="B98" s="82"/>
      <c r="C98" s="177"/>
      <c r="D98" s="199"/>
      <c r="E98" s="122" t="s">
        <v>1388</v>
      </c>
      <c r="F98" s="122"/>
      <c r="G98" s="122"/>
      <c r="H98" s="122"/>
      <c r="I98" s="122"/>
      <c r="J98" s="122"/>
      <c r="K98" s="122"/>
      <c r="L98" s="122"/>
      <c r="M98" s="123"/>
      <c r="N98" s="124"/>
      <c r="O98" s="124"/>
      <c r="P98" s="83"/>
    </row>
    <row r="99" spans="2:16" ht="15">
      <c r="B99" s="82"/>
      <c r="C99" s="177"/>
      <c r="D99" s="199"/>
      <c r="E99" s="122" t="s">
        <v>1389</v>
      </c>
      <c r="F99" s="1"/>
      <c r="G99" s="1"/>
      <c r="H99" s="1"/>
      <c r="I99" s="1"/>
      <c r="J99" s="1"/>
      <c r="K99" s="1"/>
      <c r="L99" s="1"/>
      <c r="M99" s="15"/>
      <c r="N99" s="23">
        <f>SUM(F99,H99,J99,L99)</f>
        <v>0</v>
      </c>
      <c r="O99" s="23">
        <f aca="true" t="shared" si="26" ref="O99:O100">SUM(G99,I99,K99,M99)</f>
        <v>0</v>
      </c>
      <c r="P99" s="83"/>
    </row>
    <row r="100" spans="2:16" ht="15">
      <c r="B100" s="82"/>
      <c r="C100" s="177"/>
      <c r="D100" s="200"/>
      <c r="E100" s="122" t="s">
        <v>1390</v>
      </c>
      <c r="F100" s="1"/>
      <c r="G100" s="1"/>
      <c r="H100" s="1"/>
      <c r="I100" s="1"/>
      <c r="J100" s="1"/>
      <c r="K100" s="1"/>
      <c r="L100" s="1"/>
      <c r="M100" s="15"/>
      <c r="N100" s="23">
        <f>SUM(F100,H100,J100,L100)</f>
        <v>0</v>
      </c>
      <c r="O100" s="23">
        <f t="shared" si="26"/>
        <v>0</v>
      </c>
      <c r="P100" s="83"/>
    </row>
    <row r="101" spans="2:16" ht="15.75" thickBot="1">
      <c r="B101" s="82"/>
      <c r="C101" s="177"/>
      <c r="D101" s="89" t="s">
        <v>50</v>
      </c>
      <c r="E101" s="89"/>
      <c r="F101" s="89">
        <f>SUM(F86:F100)</f>
        <v>0</v>
      </c>
      <c r="G101" s="89">
        <f aca="true" t="shared" si="27" ref="G101">SUM(G86:G100)</f>
        <v>0</v>
      </c>
      <c r="H101" s="89">
        <f aca="true" t="shared" si="28" ref="H101">SUM(H86:H100)</f>
        <v>0</v>
      </c>
      <c r="I101" s="89">
        <f aca="true" t="shared" si="29" ref="I101">SUM(I86:I100)</f>
        <v>0</v>
      </c>
      <c r="J101" s="89">
        <f aca="true" t="shared" si="30" ref="J101">SUM(J86:J100)</f>
        <v>0</v>
      </c>
      <c r="K101" s="89">
        <f aca="true" t="shared" si="31" ref="K101">SUM(K86:K100)</f>
        <v>0</v>
      </c>
      <c r="L101" s="89">
        <f aca="true" t="shared" si="32" ref="L101">SUM(L86:L100)</f>
        <v>0</v>
      </c>
      <c r="M101" s="92">
        <f aca="true" t="shared" si="33" ref="M101">SUM(M86:M100)</f>
        <v>0</v>
      </c>
      <c r="N101" s="93">
        <f>SUM(N86:N100)</f>
        <v>0</v>
      </c>
      <c r="O101" s="94">
        <f>SUM(O86:O100)</f>
        <v>0</v>
      </c>
      <c r="P101" s="83"/>
    </row>
    <row r="102" spans="2:16" ht="30" customHeight="1" thickBot="1" thickTop="1">
      <c r="B102" s="82"/>
      <c r="C102" s="178"/>
      <c r="D102" s="88" t="s">
        <v>1358</v>
      </c>
      <c r="E102" s="121"/>
      <c r="F102" s="201"/>
      <c r="G102" s="202"/>
      <c r="H102" s="202"/>
      <c r="I102" s="202"/>
      <c r="J102" s="202"/>
      <c r="K102" s="202"/>
      <c r="L102" s="202"/>
      <c r="M102" s="202"/>
      <c r="N102" s="203"/>
      <c r="O102" s="204"/>
      <c r="P102" s="83"/>
    </row>
    <row r="103" spans="2:16" ht="6.75" customHeight="1" thickBot="1" thickTop="1">
      <c r="B103" s="82"/>
      <c r="O103"/>
      <c r="P103" s="83"/>
    </row>
    <row r="104" spans="2:16" ht="16.5" thickBot="1" thickTop="1">
      <c r="B104" s="82"/>
      <c r="C104" s="176">
        <v>2021</v>
      </c>
      <c r="D104" s="195" t="s">
        <v>39</v>
      </c>
      <c r="E104" s="13" t="s">
        <v>1386</v>
      </c>
      <c r="F104" s="13"/>
      <c r="G104" s="13"/>
      <c r="H104" s="13"/>
      <c r="I104" s="13"/>
      <c r="J104" s="13">
        <v>151.55</v>
      </c>
      <c r="K104" s="13">
        <v>0</v>
      </c>
      <c r="L104" s="13"/>
      <c r="M104" s="14"/>
      <c r="N104" s="91">
        <f>SUM(F104,H104,J104,L104)</f>
        <v>151.55</v>
      </c>
      <c r="O104" s="91">
        <f>SUM(G104,I104,K104,M104)</f>
        <v>0</v>
      </c>
      <c r="P104" s="83"/>
    </row>
    <row r="105" spans="2:16" ht="16.5" thickBot="1" thickTop="1">
      <c r="B105" s="82"/>
      <c r="C105" s="177"/>
      <c r="D105" s="196"/>
      <c r="E105" s="122" t="s">
        <v>1387</v>
      </c>
      <c r="F105" s="122"/>
      <c r="G105" s="122"/>
      <c r="H105" s="122"/>
      <c r="I105" s="122"/>
      <c r="J105" s="122"/>
      <c r="K105" s="122"/>
      <c r="L105" s="122"/>
      <c r="M105" s="123"/>
      <c r="N105" s="91">
        <f aca="true" t="shared" si="34" ref="N105:N118">SUM(F105,H105,J105,L105)</f>
        <v>0</v>
      </c>
      <c r="O105" s="124"/>
      <c r="P105" s="83"/>
    </row>
    <row r="106" spans="2:16" ht="16.5" thickBot="1" thickTop="1">
      <c r="B106" s="82"/>
      <c r="C106" s="177"/>
      <c r="D106" s="196"/>
      <c r="E106" s="122" t="s">
        <v>1388</v>
      </c>
      <c r="F106" s="122"/>
      <c r="G106" s="122"/>
      <c r="H106" s="122"/>
      <c r="I106" s="122"/>
      <c r="J106" s="122"/>
      <c r="K106" s="122"/>
      <c r="L106" s="122"/>
      <c r="M106" s="123"/>
      <c r="N106" s="91">
        <f t="shared" si="34"/>
        <v>0</v>
      </c>
      <c r="O106" s="124"/>
      <c r="P106" s="83"/>
    </row>
    <row r="107" spans="2:16" ht="16.5" thickBot="1" thickTop="1">
      <c r="B107" s="82"/>
      <c r="C107" s="177"/>
      <c r="D107" s="196"/>
      <c r="E107" s="122" t="s">
        <v>1389</v>
      </c>
      <c r="F107" s="122"/>
      <c r="G107" s="122"/>
      <c r="H107" s="122"/>
      <c r="I107" s="122"/>
      <c r="J107" s="122"/>
      <c r="K107" s="122"/>
      <c r="L107" s="122"/>
      <c r="M107" s="123"/>
      <c r="N107" s="91">
        <f t="shared" si="34"/>
        <v>0</v>
      </c>
      <c r="O107" s="124"/>
      <c r="P107" s="83"/>
    </row>
    <row r="108" spans="2:16" ht="16.5" thickBot="1" thickTop="1">
      <c r="B108" s="82"/>
      <c r="C108" s="177"/>
      <c r="D108" s="197"/>
      <c r="E108" s="122" t="s">
        <v>1390</v>
      </c>
      <c r="F108" s="122"/>
      <c r="G108" s="122"/>
      <c r="H108" s="122"/>
      <c r="I108" s="122"/>
      <c r="J108" s="122"/>
      <c r="K108" s="122"/>
      <c r="L108" s="122"/>
      <c r="M108" s="123"/>
      <c r="N108" s="91">
        <f t="shared" si="34"/>
        <v>0</v>
      </c>
      <c r="O108" s="124"/>
      <c r="P108" s="83"/>
    </row>
    <row r="109" spans="2:16" ht="16.5" thickBot="1" thickTop="1">
      <c r="B109" s="82"/>
      <c r="C109" s="177"/>
      <c r="D109" s="198" t="s">
        <v>40</v>
      </c>
      <c r="E109" s="122" t="s">
        <v>1386</v>
      </c>
      <c r="F109" s="122">
        <v>48</v>
      </c>
      <c r="G109" s="122">
        <v>47.97</v>
      </c>
      <c r="H109" s="122"/>
      <c r="I109" s="122"/>
      <c r="J109" s="122">
        <v>613.426</v>
      </c>
      <c r="K109" s="122">
        <v>0</v>
      </c>
      <c r="L109" s="122"/>
      <c r="M109" s="123"/>
      <c r="N109" s="91">
        <f t="shared" si="34"/>
        <v>661.426</v>
      </c>
      <c r="O109" s="124"/>
      <c r="P109" s="83"/>
    </row>
    <row r="110" spans="2:16" ht="16.5" thickBot="1" thickTop="1">
      <c r="B110" s="82"/>
      <c r="C110" s="177"/>
      <c r="D110" s="199"/>
      <c r="E110" s="122" t="s">
        <v>1387</v>
      </c>
      <c r="F110" s="122"/>
      <c r="G110" s="122"/>
      <c r="H110" s="122"/>
      <c r="I110" s="122"/>
      <c r="J110" s="122"/>
      <c r="K110" s="122"/>
      <c r="L110" s="122"/>
      <c r="M110" s="123"/>
      <c r="N110" s="91">
        <f t="shared" si="34"/>
        <v>0</v>
      </c>
      <c r="O110" s="124"/>
      <c r="P110" s="83"/>
    </row>
    <row r="111" spans="2:16" ht="16.5" thickBot="1" thickTop="1">
      <c r="B111" s="82"/>
      <c r="C111" s="177"/>
      <c r="D111" s="199"/>
      <c r="E111" s="122" t="s">
        <v>1388</v>
      </c>
      <c r="F111" s="122"/>
      <c r="G111" s="122"/>
      <c r="H111" s="122"/>
      <c r="I111" s="122"/>
      <c r="J111" s="122"/>
      <c r="K111" s="122"/>
      <c r="L111" s="122"/>
      <c r="M111" s="123"/>
      <c r="N111" s="91">
        <f t="shared" si="34"/>
        <v>0</v>
      </c>
      <c r="O111" s="124"/>
      <c r="P111" s="83"/>
    </row>
    <row r="112" spans="2:16" ht="16.5" thickBot="1" thickTop="1">
      <c r="B112" s="82"/>
      <c r="C112" s="177"/>
      <c r="D112" s="199"/>
      <c r="E112" s="122" t="s">
        <v>1389</v>
      </c>
      <c r="F112" s="122"/>
      <c r="G112" s="122"/>
      <c r="H112" s="122"/>
      <c r="I112" s="122"/>
      <c r="J112" s="122"/>
      <c r="K112" s="122"/>
      <c r="L112" s="122"/>
      <c r="M112" s="123"/>
      <c r="N112" s="91">
        <f t="shared" si="34"/>
        <v>0</v>
      </c>
      <c r="O112" s="124"/>
      <c r="P112" s="83"/>
    </row>
    <row r="113" spans="2:16" ht="16.5" thickBot="1" thickTop="1">
      <c r="B113" s="82"/>
      <c r="C113" s="177"/>
      <c r="D113" s="200"/>
      <c r="E113" s="122" t="s">
        <v>1390</v>
      </c>
      <c r="F113" s="122"/>
      <c r="G113" s="122"/>
      <c r="H113" s="122"/>
      <c r="I113" s="122"/>
      <c r="J113" s="122"/>
      <c r="K113" s="122"/>
      <c r="L113" s="122"/>
      <c r="M113" s="123"/>
      <c r="N113" s="91">
        <f t="shared" si="34"/>
        <v>0</v>
      </c>
      <c r="O113" s="124"/>
      <c r="P113" s="83"/>
    </row>
    <row r="114" spans="2:16" ht="16.5" thickBot="1" thickTop="1">
      <c r="B114" s="82"/>
      <c r="C114" s="177"/>
      <c r="D114" s="198" t="s">
        <v>41</v>
      </c>
      <c r="E114" s="122" t="s">
        <v>1386</v>
      </c>
      <c r="F114" s="122">
        <v>110</v>
      </c>
      <c r="G114" s="122">
        <v>109.98</v>
      </c>
      <c r="H114" s="122"/>
      <c r="I114" s="122"/>
      <c r="J114" s="122">
        <v>583.405</v>
      </c>
      <c r="K114" s="122">
        <v>0</v>
      </c>
      <c r="L114" s="122">
        <v>1.19</v>
      </c>
      <c r="M114" s="123"/>
      <c r="N114" s="91">
        <f t="shared" si="34"/>
        <v>694.595</v>
      </c>
      <c r="O114" s="124"/>
      <c r="P114" s="83"/>
    </row>
    <row r="115" spans="2:16" ht="16.5" thickBot="1" thickTop="1">
      <c r="B115" s="82"/>
      <c r="C115" s="177"/>
      <c r="D115" s="199"/>
      <c r="E115" s="122" t="s">
        <v>1387</v>
      </c>
      <c r="F115" s="122"/>
      <c r="G115" s="122"/>
      <c r="H115" s="122"/>
      <c r="I115" s="122"/>
      <c r="J115" s="122"/>
      <c r="K115" s="122"/>
      <c r="L115" s="122"/>
      <c r="M115" s="123"/>
      <c r="N115" s="91">
        <f t="shared" si="34"/>
        <v>0</v>
      </c>
      <c r="O115" s="124"/>
      <c r="P115" s="83"/>
    </row>
    <row r="116" spans="2:16" ht="16.5" thickBot="1" thickTop="1">
      <c r="B116" s="82"/>
      <c r="C116" s="177"/>
      <c r="D116" s="199"/>
      <c r="E116" s="122" t="s">
        <v>1388</v>
      </c>
      <c r="F116" s="122"/>
      <c r="G116" s="122"/>
      <c r="H116" s="122"/>
      <c r="I116" s="122"/>
      <c r="J116" s="122"/>
      <c r="K116" s="122"/>
      <c r="L116" s="122"/>
      <c r="M116" s="123"/>
      <c r="N116" s="91">
        <f t="shared" si="34"/>
        <v>0</v>
      </c>
      <c r="O116" s="124"/>
      <c r="P116" s="83"/>
    </row>
    <row r="117" spans="2:16" ht="16.5" thickBot="1" thickTop="1">
      <c r="B117" s="82"/>
      <c r="C117" s="177"/>
      <c r="D117" s="199"/>
      <c r="E117" s="122" t="s">
        <v>1389</v>
      </c>
      <c r="F117" s="122"/>
      <c r="G117" s="122"/>
      <c r="H117" s="122"/>
      <c r="I117" s="122"/>
      <c r="J117" s="122"/>
      <c r="K117" s="122"/>
      <c r="L117" s="122"/>
      <c r="M117" s="123"/>
      <c r="N117" s="91">
        <f t="shared" si="34"/>
        <v>0</v>
      </c>
      <c r="O117" s="124"/>
      <c r="P117" s="83"/>
    </row>
    <row r="118" spans="2:16" ht="15.75" thickTop="1">
      <c r="B118" s="82"/>
      <c r="C118" s="177"/>
      <c r="D118" s="200"/>
      <c r="E118" s="122" t="s">
        <v>1390</v>
      </c>
      <c r="F118" s="1"/>
      <c r="G118" s="1"/>
      <c r="H118" s="1"/>
      <c r="I118" s="1"/>
      <c r="J118" s="1"/>
      <c r="K118" s="1"/>
      <c r="L118" s="1"/>
      <c r="M118" s="15"/>
      <c r="N118" s="91">
        <f t="shared" si="34"/>
        <v>0</v>
      </c>
      <c r="O118" s="23">
        <f aca="true" t="shared" si="35" ref="O118">SUM(G118,I118,K118,M118)</f>
        <v>0</v>
      </c>
      <c r="P118" s="83"/>
    </row>
    <row r="119" spans="2:16" ht="15.75" thickBot="1">
      <c r="B119" s="82"/>
      <c r="C119" s="177"/>
      <c r="D119" s="89" t="s">
        <v>50</v>
      </c>
      <c r="E119" s="89"/>
      <c r="F119" s="89">
        <f aca="true" t="shared" si="36" ref="F119:O119">SUM(F104:F118)</f>
        <v>158</v>
      </c>
      <c r="G119" s="89">
        <f t="shared" si="36"/>
        <v>157.95</v>
      </c>
      <c r="H119" s="89">
        <f t="shared" si="36"/>
        <v>0</v>
      </c>
      <c r="I119" s="89">
        <f t="shared" si="36"/>
        <v>0</v>
      </c>
      <c r="J119" s="89">
        <f t="shared" si="36"/>
        <v>1348.381</v>
      </c>
      <c r="K119" s="89">
        <f t="shared" si="36"/>
        <v>0</v>
      </c>
      <c r="L119" s="89">
        <f t="shared" si="36"/>
        <v>1.19</v>
      </c>
      <c r="M119" s="92">
        <f t="shared" si="36"/>
        <v>0</v>
      </c>
      <c r="N119" s="93">
        <f t="shared" si="36"/>
        <v>1507.5710000000001</v>
      </c>
      <c r="O119" s="94">
        <f t="shared" si="36"/>
        <v>0</v>
      </c>
      <c r="P119" s="83"/>
    </row>
    <row r="120" spans="2:16" ht="30" customHeight="1" thickBot="1" thickTop="1">
      <c r="B120" s="82"/>
      <c r="C120" s="178"/>
      <c r="D120" s="88" t="s">
        <v>1358</v>
      </c>
      <c r="E120" s="121"/>
      <c r="F120" s="201"/>
      <c r="G120" s="202"/>
      <c r="H120" s="202"/>
      <c r="I120" s="202"/>
      <c r="J120" s="202"/>
      <c r="K120" s="202"/>
      <c r="L120" s="202"/>
      <c r="M120" s="202"/>
      <c r="N120" s="203"/>
      <c r="O120" s="204"/>
      <c r="P120" s="83"/>
    </row>
    <row r="121" spans="2:16" ht="6.75" customHeight="1" thickBot="1" thickTop="1">
      <c r="B121" s="82"/>
      <c r="O121"/>
      <c r="P121" s="83"/>
    </row>
    <row r="122" spans="2:16" ht="15.75" thickTop="1">
      <c r="B122" s="82"/>
      <c r="C122" s="176">
        <v>2022</v>
      </c>
      <c r="D122" s="195" t="s">
        <v>39</v>
      </c>
      <c r="E122" s="13" t="s">
        <v>1386</v>
      </c>
      <c r="F122" s="13"/>
      <c r="G122" s="13"/>
      <c r="H122" s="13"/>
      <c r="I122" s="13"/>
      <c r="J122" s="13"/>
      <c r="K122" s="13"/>
      <c r="L122" s="13"/>
      <c r="M122" s="14"/>
      <c r="N122" s="91">
        <f>SUM(F122,H122,J122,L122)</f>
        <v>0</v>
      </c>
      <c r="O122" s="91">
        <f>SUM(G122,I122,K122,M122)</f>
        <v>0</v>
      </c>
      <c r="P122" s="83"/>
    </row>
    <row r="123" spans="2:16" ht="15">
      <c r="B123" s="82"/>
      <c r="C123" s="177"/>
      <c r="D123" s="196"/>
      <c r="E123" s="122" t="s">
        <v>1387</v>
      </c>
      <c r="F123" s="122"/>
      <c r="G123" s="122"/>
      <c r="H123" s="122"/>
      <c r="I123" s="122"/>
      <c r="J123" s="122"/>
      <c r="K123" s="122"/>
      <c r="L123" s="122"/>
      <c r="M123" s="123"/>
      <c r="N123" s="124"/>
      <c r="O123" s="124"/>
      <c r="P123" s="83"/>
    </row>
    <row r="124" spans="2:16" ht="15">
      <c r="B124" s="82"/>
      <c r="C124" s="177"/>
      <c r="D124" s="196"/>
      <c r="E124" s="122" t="s">
        <v>1388</v>
      </c>
      <c r="F124" s="122"/>
      <c r="G124" s="122"/>
      <c r="H124" s="122"/>
      <c r="I124" s="122"/>
      <c r="J124" s="122"/>
      <c r="K124" s="122"/>
      <c r="L124" s="122"/>
      <c r="M124" s="123"/>
      <c r="N124" s="124"/>
      <c r="O124" s="124"/>
      <c r="P124" s="83"/>
    </row>
    <row r="125" spans="2:16" ht="15">
      <c r="B125" s="82"/>
      <c r="C125" s="177"/>
      <c r="D125" s="196"/>
      <c r="E125" s="122" t="s">
        <v>1389</v>
      </c>
      <c r="F125" s="122"/>
      <c r="G125" s="122"/>
      <c r="H125" s="122"/>
      <c r="I125" s="122"/>
      <c r="J125" s="122"/>
      <c r="K125" s="122"/>
      <c r="L125" s="122"/>
      <c r="M125" s="123"/>
      <c r="N125" s="124"/>
      <c r="O125" s="124"/>
      <c r="P125" s="83"/>
    </row>
    <row r="126" spans="2:16" ht="15">
      <c r="B126" s="82"/>
      <c r="C126" s="177"/>
      <c r="D126" s="197"/>
      <c r="E126" s="122" t="s">
        <v>1390</v>
      </c>
      <c r="F126" s="122"/>
      <c r="G126" s="122"/>
      <c r="H126" s="122"/>
      <c r="I126" s="122"/>
      <c r="J126" s="122"/>
      <c r="K126" s="122"/>
      <c r="L126" s="122"/>
      <c r="M126" s="123"/>
      <c r="N126" s="124"/>
      <c r="O126" s="124"/>
      <c r="P126" s="83"/>
    </row>
    <row r="127" spans="2:16" ht="15">
      <c r="B127" s="82"/>
      <c r="C127" s="177"/>
      <c r="D127" s="198" t="s">
        <v>40</v>
      </c>
      <c r="E127" s="122" t="s">
        <v>1386</v>
      </c>
      <c r="F127" s="122"/>
      <c r="G127" s="122"/>
      <c r="H127" s="122"/>
      <c r="I127" s="122"/>
      <c r="J127" s="122"/>
      <c r="K127" s="122"/>
      <c r="L127" s="122"/>
      <c r="M127" s="123"/>
      <c r="N127" s="124"/>
      <c r="O127" s="124"/>
      <c r="P127" s="83"/>
    </row>
    <row r="128" spans="2:16" ht="15">
      <c r="B128" s="82"/>
      <c r="C128" s="177"/>
      <c r="D128" s="199"/>
      <c r="E128" s="122" t="s">
        <v>1387</v>
      </c>
      <c r="F128" s="122"/>
      <c r="G128" s="122"/>
      <c r="H128" s="122"/>
      <c r="I128" s="122"/>
      <c r="J128" s="122">
        <v>13.472</v>
      </c>
      <c r="K128" s="122">
        <v>0</v>
      </c>
      <c r="L128" s="122"/>
      <c r="M128" s="123"/>
      <c r="N128" s="124"/>
      <c r="O128" s="124"/>
      <c r="P128" s="83"/>
    </row>
    <row r="129" spans="2:16" ht="15">
      <c r="B129" s="82"/>
      <c r="C129" s="177"/>
      <c r="D129" s="199"/>
      <c r="E129" s="122" t="s">
        <v>1388</v>
      </c>
      <c r="F129" s="122"/>
      <c r="G129" s="122"/>
      <c r="H129" s="122"/>
      <c r="I129" s="122"/>
      <c r="J129" s="122"/>
      <c r="K129" s="122"/>
      <c r="L129" s="122"/>
      <c r="M129" s="123"/>
      <c r="N129" s="124"/>
      <c r="O129" s="124"/>
      <c r="P129" s="83"/>
    </row>
    <row r="130" spans="2:16" ht="15">
      <c r="B130" s="82"/>
      <c r="C130" s="177"/>
      <c r="D130" s="199"/>
      <c r="E130" s="122" t="s">
        <v>1389</v>
      </c>
      <c r="F130" s="122"/>
      <c r="G130" s="122"/>
      <c r="H130" s="122"/>
      <c r="I130" s="122"/>
      <c r="J130" s="122"/>
      <c r="K130" s="122"/>
      <c r="L130" s="122"/>
      <c r="M130" s="123"/>
      <c r="N130" s="124"/>
      <c r="O130" s="124"/>
      <c r="P130" s="83"/>
    </row>
    <row r="131" spans="2:16" ht="15">
      <c r="B131" s="82"/>
      <c r="C131" s="177"/>
      <c r="D131" s="200"/>
      <c r="E131" s="122" t="s">
        <v>1390</v>
      </c>
      <c r="F131" s="122"/>
      <c r="G131" s="122"/>
      <c r="H131" s="122"/>
      <c r="I131" s="122"/>
      <c r="J131" s="122"/>
      <c r="K131" s="122"/>
      <c r="L131" s="122"/>
      <c r="M131" s="123"/>
      <c r="N131" s="124"/>
      <c r="O131" s="124"/>
      <c r="P131" s="83"/>
    </row>
    <row r="132" spans="2:16" ht="15">
      <c r="B132" s="82"/>
      <c r="C132" s="177"/>
      <c r="D132" s="198" t="s">
        <v>41</v>
      </c>
      <c r="E132" s="122" t="s">
        <v>1386</v>
      </c>
      <c r="F132" s="122"/>
      <c r="G132" s="122"/>
      <c r="H132" s="122"/>
      <c r="I132" s="122"/>
      <c r="J132" s="122"/>
      <c r="K132" s="122"/>
      <c r="L132" s="122"/>
      <c r="M132" s="123"/>
      <c r="N132" s="124">
        <f>SUM(H132:J132)</f>
        <v>0</v>
      </c>
      <c r="O132" s="124"/>
      <c r="P132" s="83"/>
    </row>
    <row r="133" spans="2:16" ht="15">
      <c r="B133" s="82"/>
      <c r="C133" s="177"/>
      <c r="D133" s="199"/>
      <c r="E133" s="122" t="s">
        <v>1387</v>
      </c>
      <c r="F133" s="122"/>
      <c r="G133" s="122"/>
      <c r="H133" s="122"/>
      <c r="I133" s="122"/>
      <c r="J133" s="122">
        <v>7.69</v>
      </c>
      <c r="K133" s="122">
        <v>0</v>
      </c>
      <c r="L133" s="122"/>
      <c r="M133" s="123"/>
      <c r="N133" s="124">
        <f>J133</f>
        <v>7.69</v>
      </c>
      <c r="O133" s="124"/>
      <c r="P133" s="83"/>
    </row>
    <row r="134" spans="2:16" ht="15">
      <c r="B134" s="82"/>
      <c r="C134" s="177"/>
      <c r="D134" s="199"/>
      <c r="E134" s="122" t="s">
        <v>1388</v>
      </c>
      <c r="F134" s="122"/>
      <c r="G134" s="122"/>
      <c r="H134" s="122"/>
      <c r="I134" s="122"/>
      <c r="J134" s="122"/>
      <c r="K134" s="122"/>
      <c r="L134" s="122"/>
      <c r="M134" s="123"/>
      <c r="N134" s="124">
        <f>J134</f>
        <v>0</v>
      </c>
      <c r="O134" s="124"/>
      <c r="P134" s="83"/>
    </row>
    <row r="135" spans="2:16" ht="15">
      <c r="B135" s="82"/>
      <c r="C135" s="177"/>
      <c r="D135" s="199"/>
      <c r="E135" s="122" t="s">
        <v>1389</v>
      </c>
      <c r="F135" s="1"/>
      <c r="G135" s="1"/>
      <c r="H135" s="1"/>
      <c r="I135" s="1"/>
      <c r="J135" s="1"/>
      <c r="K135" s="1"/>
      <c r="L135" s="1"/>
      <c r="M135" s="15"/>
      <c r="N135" s="23">
        <f>SUM(F135,H135,J135,L135)</f>
        <v>0</v>
      </c>
      <c r="O135" s="23">
        <f>SUM(G135,I135,K135,M135)</f>
        <v>0</v>
      </c>
      <c r="P135" s="83"/>
    </row>
    <row r="136" spans="2:16" ht="15">
      <c r="B136" s="82"/>
      <c r="C136" s="177"/>
      <c r="D136" s="200"/>
      <c r="E136" s="122" t="s">
        <v>1390</v>
      </c>
      <c r="F136" s="1"/>
      <c r="G136" s="1"/>
      <c r="H136" s="1"/>
      <c r="I136" s="1"/>
      <c r="J136" s="1"/>
      <c r="K136" s="1"/>
      <c r="L136" s="1"/>
      <c r="M136" s="15"/>
      <c r="N136" s="23">
        <f>SUM(F136,H136,J136,L136)</f>
        <v>0</v>
      </c>
      <c r="O136" s="23">
        <f>SUM(G136,I136,K136,M136)</f>
        <v>0</v>
      </c>
      <c r="P136" s="83"/>
    </row>
    <row r="137" spans="2:16" ht="15.75" thickBot="1">
      <c r="B137" s="82"/>
      <c r="C137" s="177"/>
      <c r="D137" s="89" t="s">
        <v>50</v>
      </c>
      <c r="E137" s="89"/>
      <c r="F137" s="89">
        <f aca="true" t="shared" si="37" ref="F137:O137">SUM(F122:F136)</f>
        <v>0</v>
      </c>
      <c r="G137" s="89">
        <f t="shared" si="37"/>
        <v>0</v>
      </c>
      <c r="H137" s="89">
        <f t="shared" si="37"/>
        <v>0</v>
      </c>
      <c r="I137" s="89">
        <f t="shared" si="37"/>
        <v>0</v>
      </c>
      <c r="J137" s="89">
        <f t="shared" si="37"/>
        <v>21.162</v>
      </c>
      <c r="K137" s="89">
        <f t="shared" si="37"/>
        <v>0</v>
      </c>
      <c r="L137" s="89">
        <f t="shared" si="37"/>
        <v>0</v>
      </c>
      <c r="M137" s="92">
        <f t="shared" si="37"/>
        <v>0</v>
      </c>
      <c r="N137" s="93">
        <f t="shared" si="37"/>
        <v>7.69</v>
      </c>
      <c r="O137" s="94">
        <f t="shared" si="37"/>
        <v>0</v>
      </c>
      <c r="P137" s="83"/>
    </row>
    <row r="138" spans="2:16" ht="30" customHeight="1" thickBot="1" thickTop="1">
      <c r="B138" s="82"/>
      <c r="C138" s="178"/>
      <c r="D138" s="88" t="s">
        <v>1358</v>
      </c>
      <c r="E138" s="121"/>
      <c r="F138" s="201"/>
      <c r="G138" s="202"/>
      <c r="H138" s="202"/>
      <c r="I138" s="202"/>
      <c r="J138" s="202"/>
      <c r="K138" s="202"/>
      <c r="L138" s="202"/>
      <c r="M138" s="202"/>
      <c r="N138" s="203"/>
      <c r="O138" s="204"/>
      <c r="P138" s="83"/>
    </row>
    <row r="139" spans="2:16" ht="6.75" customHeight="1" thickBot="1" thickTop="1">
      <c r="B139" s="82"/>
      <c r="O139"/>
      <c r="P139" s="83"/>
    </row>
    <row r="140" spans="2:16" ht="15.75" thickTop="1">
      <c r="B140" s="82"/>
      <c r="C140" s="176">
        <v>2023</v>
      </c>
      <c r="D140" s="195" t="s">
        <v>39</v>
      </c>
      <c r="E140" s="13" t="s">
        <v>1386</v>
      </c>
      <c r="F140" s="13"/>
      <c r="G140" s="13"/>
      <c r="H140" s="13"/>
      <c r="I140" s="13"/>
      <c r="J140" s="13"/>
      <c r="K140" s="13"/>
      <c r="L140" s="13"/>
      <c r="M140" s="14"/>
      <c r="N140" s="91">
        <f>SUM(F140,H140,J140,L140)</f>
        <v>0</v>
      </c>
      <c r="O140" s="91">
        <f>SUM(G140,I140,K140,M140)</f>
        <v>0</v>
      </c>
      <c r="P140" s="83"/>
    </row>
    <row r="141" spans="2:16" ht="15">
      <c r="B141" s="82"/>
      <c r="C141" s="177"/>
      <c r="D141" s="196"/>
      <c r="E141" s="122" t="s">
        <v>1387</v>
      </c>
      <c r="F141" s="122"/>
      <c r="G141" s="122"/>
      <c r="H141" s="122"/>
      <c r="I141" s="122"/>
      <c r="J141" s="122"/>
      <c r="K141" s="122"/>
      <c r="L141" s="122"/>
      <c r="M141" s="123"/>
      <c r="N141" s="124"/>
      <c r="O141" s="124"/>
      <c r="P141" s="83"/>
    </row>
    <row r="142" spans="2:16" ht="15">
      <c r="B142" s="82"/>
      <c r="C142" s="177"/>
      <c r="D142" s="196"/>
      <c r="E142" s="122" t="s">
        <v>1388</v>
      </c>
      <c r="F142" s="122"/>
      <c r="G142" s="122"/>
      <c r="H142" s="122"/>
      <c r="I142" s="122"/>
      <c r="J142" s="122"/>
      <c r="K142" s="122"/>
      <c r="L142" s="122"/>
      <c r="M142" s="123"/>
      <c r="N142" s="124"/>
      <c r="O142" s="124"/>
      <c r="P142" s="83"/>
    </row>
    <row r="143" spans="2:16" ht="15">
      <c r="B143" s="82"/>
      <c r="C143" s="177"/>
      <c r="D143" s="196"/>
      <c r="E143" s="122" t="s">
        <v>1389</v>
      </c>
      <c r="F143" s="122"/>
      <c r="G143" s="122"/>
      <c r="H143" s="122"/>
      <c r="I143" s="122"/>
      <c r="J143" s="122"/>
      <c r="K143" s="122"/>
      <c r="L143" s="122"/>
      <c r="M143" s="123"/>
      <c r="N143" s="124"/>
      <c r="O143" s="124"/>
      <c r="P143" s="83"/>
    </row>
    <row r="144" spans="2:16" ht="15">
      <c r="B144" s="82"/>
      <c r="C144" s="177"/>
      <c r="D144" s="197"/>
      <c r="E144" s="122" t="s">
        <v>1390</v>
      </c>
      <c r="F144" s="122"/>
      <c r="G144" s="122"/>
      <c r="H144" s="122"/>
      <c r="I144" s="122"/>
      <c r="J144" s="122">
        <v>20.272</v>
      </c>
      <c r="K144" s="122"/>
      <c r="L144" s="122"/>
      <c r="M144" s="123"/>
      <c r="N144" s="124">
        <v>20.272</v>
      </c>
      <c r="O144" s="124"/>
      <c r="P144" s="83"/>
    </row>
    <row r="145" spans="2:16" ht="15">
      <c r="B145" s="82"/>
      <c r="C145" s="177"/>
      <c r="D145" s="198" t="s">
        <v>40</v>
      </c>
      <c r="E145" s="122" t="s">
        <v>1386</v>
      </c>
      <c r="F145" s="122"/>
      <c r="G145" s="122"/>
      <c r="H145" s="122"/>
      <c r="I145" s="122"/>
      <c r="J145" s="122"/>
      <c r="K145" s="122"/>
      <c r="L145" s="122"/>
      <c r="M145" s="123"/>
      <c r="N145" s="124"/>
      <c r="O145" s="124"/>
      <c r="P145" s="83"/>
    </row>
    <row r="146" spans="2:16" ht="15">
      <c r="B146" s="82"/>
      <c r="C146" s="177"/>
      <c r="D146" s="199"/>
      <c r="E146" s="122" t="s">
        <v>1387</v>
      </c>
      <c r="F146" s="122"/>
      <c r="G146" s="122"/>
      <c r="H146" s="122"/>
      <c r="I146" s="122"/>
      <c r="J146" s="122"/>
      <c r="K146" s="122"/>
      <c r="L146" s="122"/>
      <c r="M146" s="123"/>
      <c r="N146" s="124"/>
      <c r="O146" s="124"/>
      <c r="P146" s="83"/>
    </row>
    <row r="147" spans="2:16" ht="15">
      <c r="B147" s="82"/>
      <c r="C147" s="177"/>
      <c r="D147" s="199"/>
      <c r="E147" s="122" t="s">
        <v>1388</v>
      </c>
      <c r="F147" s="122"/>
      <c r="G147" s="122"/>
      <c r="H147" s="122"/>
      <c r="I147" s="122"/>
      <c r="J147" s="122">
        <v>80.169</v>
      </c>
      <c r="K147" s="122"/>
      <c r="L147" s="122"/>
      <c r="M147" s="123"/>
      <c r="N147" s="124">
        <v>80.169</v>
      </c>
      <c r="O147" s="124"/>
      <c r="P147" s="83"/>
    </row>
    <row r="148" spans="2:16" ht="15">
      <c r="B148" s="82"/>
      <c r="C148" s="177"/>
      <c r="D148" s="199"/>
      <c r="E148" s="122" t="s">
        <v>1389</v>
      </c>
      <c r="F148" s="122"/>
      <c r="G148" s="122"/>
      <c r="H148" s="122"/>
      <c r="I148" s="122"/>
      <c r="J148" s="122"/>
      <c r="K148" s="122"/>
      <c r="L148" s="122"/>
      <c r="M148" s="123"/>
      <c r="N148" s="124"/>
      <c r="O148" s="124"/>
      <c r="P148" s="83"/>
    </row>
    <row r="149" spans="2:16" ht="15">
      <c r="B149" s="82"/>
      <c r="C149" s="177"/>
      <c r="D149" s="200"/>
      <c r="E149" s="122" t="s">
        <v>1390</v>
      </c>
      <c r="F149" s="122"/>
      <c r="G149" s="122"/>
      <c r="H149" s="122"/>
      <c r="I149" s="122"/>
      <c r="J149" s="122"/>
      <c r="K149" s="122"/>
      <c r="L149" s="122"/>
      <c r="M149" s="123"/>
      <c r="N149" s="124"/>
      <c r="O149" s="124"/>
      <c r="P149" s="83"/>
    </row>
    <row r="150" spans="2:16" ht="15">
      <c r="B150" s="82"/>
      <c r="C150" s="177"/>
      <c r="D150" s="198" t="s">
        <v>41</v>
      </c>
      <c r="E150" s="122" t="s">
        <v>1386</v>
      </c>
      <c r="F150" s="122"/>
      <c r="G150" s="122"/>
      <c r="H150" s="122">
        <v>11.41</v>
      </c>
      <c r="I150" s="122"/>
      <c r="J150" s="122">
        <v>778.705</v>
      </c>
      <c r="K150" s="122"/>
      <c r="L150" s="122"/>
      <c r="M150" s="123"/>
      <c r="N150" s="124">
        <f>SUM(H150:J150)</f>
        <v>790.115</v>
      </c>
      <c r="O150" s="124"/>
      <c r="P150" s="83"/>
    </row>
    <row r="151" spans="2:16" ht="15">
      <c r="B151" s="82"/>
      <c r="C151" s="177"/>
      <c r="D151" s="199"/>
      <c r="E151" s="122" t="s">
        <v>1387</v>
      </c>
      <c r="F151" s="122"/>
      <c r="G151" s="122"/>
      <c r="H151" s="122"/>
      <c r="I151" s="122"/>
      <c r="J151" s="122">
        <v>1.27</v>
      </c>
      <c r="K151" s="122"/>
      <c r="L151" s="122"/>
      <c r="M151" s="123"/>
      <c r="N151" s="124">
        <f>J151</f>
        <v>1.27</v>
      </c>
      <c r="O151" s="124"/>
      <c r="P151" s="83"/>
    </row>
    <row r="152" spans="2:16" ht="15">
      <c r="B152" s="82"/>
      <c r="C152" s="177"/>
      <c r="D152" s="199"/>
      <c r="E152" s="122" t="s">
        <v>1388</v>
      </c>
      <c r="F152" s="122"/>
      <c r="G152" s="122"/>
      <c r="H152" s="122"/>
      <c r="I152" s="122"/>
      <c r="J152" s="122">
        <v>36.187</v>
      </c>
      <c r="K152" s="122"/>
      <c r="L152" s="122"/>
      <c r="M152" s="123"/>
      <c r="N152" s="124">
        <f>J152</f>
        <v>36.187</v>
      </c>
      <c r="O152" s="124"/>
      <c r="P152" s="83"/>
    </row>
    <row r="153" spans="2:16" ht="15">
      <c r="B153" s="82"/>
      <c r="C153" s="177"/>
      <c r="D153" s="199"/>
      <c r="E153" s="122" t="s">
        <v>1389</v>
      </c>
      <c r="F153" s="1"/>
      <c r="G153" s="1"/>
      <c r="H153" s="1"/>
      <c r="I153" s="1"/>
      <c r="J153" s="1"/>
      <c r="K153" s="1"/>
      <c r="L153" s="1"/>
      <c r="M153" s="15"/>
      <c r="N153" s="23">
        <f>SUM(F153,H153,J153,L153)</f>
        <v>0</v>
      </c>
      <c r="O153" s="23">
        <f>SUM(G153,I153,K153,M153)</f>
        <v>0</v>
      </c>
      <c r="P153" s="83"/>
    </row>
    <row r="154" spans="2:16" ht="15">
      <c r="B154" s="82"/>
      <c r="C154" s="177"/>
      <c r="D154" s="200"/>
      <c r="E154" s="122" t="s">
        <v>1390</v>
      </c>
      <c r="F154" s="1"/>
      <c r="G154" s="1"/>
      <c r="H154" s="1"/>
      <c r="I154" s="1"/>
      <c r="J154" s="1"/>
      <c r="K154" s="1"/>
      <c r="L154" s="1"/>
      <c r="M154" s="15"/>
      <c r="N154" s="23">
        <f>SUM(F154,H154,J154,L154)</f>
        <v>0</v>
      </c>
      <c r="O154" s="23">
        <f>SUM(G154,I154,K154,M154)</f>
        <v>0</v>
      </c>
      <c r="P154" s="83"/>
    </row>
    <row r="155" spans="2:16" ht="15.75" thickBot="1">
      <c r="B155" s="82"/>
      <c r="C155" s="177"/>
      <c r="D155" s="89" t="s">
        <v>50</v>
      </c>
      <c r="E155" s="89"/>
      <c r="F155" s="89">
        <f aca="true" t="shared" si="38" ref="F155:O155">SUM(F140:F154)</f>
        <v>0</v>
      </c>
      <c r="G155" s="89">
        <f t="shared" si="38"/>
        <v>0</v>
      </c>
      <c r="H155" s="89">
        <f t="shared" si="38"/>
        <v>11.41</v>
      </c>
      <c r="I155" s="89">
        <f t="shared" si="38"/>
        <v>0</v>
      </c>
      <c r="J155" s="89">
        <f t="shared" si="38"/>
        <v>916.6030000000001</v>
      </c>
      <c r="K155" s="89">
        <f t="shared" si="38"/>
        <v>0</v>
      </c>
      <c r="L155" s="89">
        <f t="shared" si="38"/>
        <v>0</v>
      </c>
      <c r="M155" s="92">
        <f t="shared" si="38"/>
        <v>0</v>
      </c>
      <c r="N155" s="93">
        <f t="shared" si="38"/>
        <v>928.013</v>
      </c>
      <c r="O155" s="94">
        <f t="shared" si="38"/>
        <v>0</v>
      </c>
      <c r="P155" s="83"/>
    </row>
    <row r="156" spans="2:16" ht="30" customHeight="1" thickBot="1" thickTop="1">
      <c r="B156" s="82"/>
      <c r="C156" s="178"/>
      <c r="D156" s="88" t="s">
        <v>1358</v>
      </c>
      <c r="E156" s="121"/>
      <c r="F156" s="201"/>
      <c r="G156" s="202"/>
      <c r="H156" s="202"/>
      <c r="I156" s="202"/>
      <c r="J156" s="202"/>
      <c r="K156" s="202"/>
      <c r="L156" s="202"/>
      <c r="M156" s="202"/>
      <c r="N156" s="203"/>
      <c r="O156" s="204"/>
      <c r="P156" s="83"/>
    </row>
    <row r="157" spans="2:16" ht="6.75" customHeight="1" thickBot="1" thickTop="1">
      <c r="B157" s="82"/>
      <c r="O157"/>
      <c r="P157" s="83"/>
    </row>
    <row r="158" spans="2:16" ht="15.75" thickBot="1">
      <c r="B158" s="82"/>
      <c r="C158" s="205" t="s">
        <v>49</v>
      </c>
      <c r="D158" s="206"/>
      <c r="E158" s="120"/>
      <c r="F158" s="259">
        <f aca="true" t="shared" si="39" ref="F158:N158">SUM(F155,F137,F119,F101,F83,F65,F47,F29)</f>
        <v>158</v>
      </c>
      <c r="G158" s="259">
        <f t="shared" si="39"/>
        <v>157.95</v>
      </c>
      <c r="H158" s="259">
        <f t="shared" si="39"/>
        <v>11.41</v>
      </c>
      <c r="I158" s="259">
        <f t="shared" si="39"/>
        <v>0</v>
      </c>
      <c r="J158" s="259">
        <f t="shared" si="39"/>
        <v>2286.146</v>
      </c>
      <c r="K158" s="259">
        <f t="shared" si="39"/>
        <v>0</v>
      </c>
      <c r="L158" s="259">
        <f t="shared" si="39"/>
        <v>1.19</v>
      </c>
      <c r="M158" s="259">
        <f t="shared" si="39"/>
        <v>0</v>
      </c>
      <c r="N158" s="260">
        <f t="shared" si="39"/>
        <v>2443.2740000000003</v>
      </c>
      <c r="O158" s="253">
        <f aca="true" t="shared" si="40" ref="O158">SUM(O155,O137,O119,O101,O83,O65,O47,O29)</f>
        <v>0</v>
      </c>
      <c r="P158" s="83"/>
    </row>
    <row r="159" spans="2:16" ht="15">
      <c r="B159" s="82"/>
      <c r="O159" s="97"/>
      <c r="P159" s="83"/>
    </row>
    <row r="160" spans="2:16" ht="15">
      <c r="B160" s="82"/>
      <c r="O160" s="97"/>
      <c r="P160" s="83"/>
    </row>
    <row r="161" spans="2:16" ht="15">
      <c r="B161" s="82"/>
      <c r="O161" s="97"/>
      <c r="P161" s="83"/>
    </row>
    <row r="162" spans="2:16" ht="15">
      <c r="B162" s="82"/>
      <c r="O162" s="97"/>
      <c r="P162" s="83"/>
    </row>
    <row r="163" spans="2:16" ht="15.75" thickBot="1">
      <c r="B163" s="84"/>
      <c r="C163" s="85"/>
      <c r="D163" s="85"/>
      <c r="E163" s="85"/>
      <c r="F163" s="85"/>
      <c r="G163" s="85"/>
      <c r="H163" s="85"/>
      <c r="I163" s="85"/>
      <c r="J163" s="85"/>
      <c r="K163" s="85"/>
      <c r="L163" s="85"/>
      <c r="M163" s="85"/>
      <c r="N163" s="85"/>
      <c r="O163" s="98"/>
      <c r="P163" s="86"/>
    </row>
  </sheetData>
  <mergeCells count="54">
    <mergeCell ref="D150:D154"/>
    <mergeCell ref="D114:D118"/>
    <mergeCell ref="D122:D126"/>
    <mergeCell ref="D127:D131"/>
    <mergeCell ref="D132:D136"/>
    <mergeCell ref="D140:D144"/>
    <mergeCell ref="D32:D36"/>
    <mergeCell ref="C158:D158"/>
    <mergeCell ref="D37:D41"/>
    <mergeCell ref="D42:D46"/>
    <mergeCell ref="D50:D54"/>
    <mergeCell ref="D55:D59"/>
    <mergeCell ref="D60:D64"/>
    <mergeCell ref="D68:D72"/>
    <mergeCell ref="D73:D77"/>
    <mergeCell ref="D78:D82"/>
    <mergeCell ref="D86:D90"/>
    <mergeCell ref="D91:D95"/>
    <mergeCell ref="D96:D100"/>
    <mergeCell ref="D104:D108"/>
    <mergeCell ref="D109:D113"/>
    <mergeCell ref="D145:D149"/>
    <mergeCell ref="D24:D28"/>
    <mergeCell ref="N11:N12"/>
    <mergeCell ref="C140:C156"/>
    <mergeCell ref="F30:O30"/>
    <mergeCell ref="F48:O48"/>
    <mergeCell ref="F66:O66"/>
    <mergeCell ref="F84:O84"/>
    <mergeCell ref="F120:O120"/>
    <mergeCell ref="F102:O102"/>
    <mergeCell ref="F138:O138"/>
    <mergeCell ref="F156:O156"/>
    <mergeCell ref="C86:C102"/>
    <mergeCell ref="C104:C120"/>
    <mergeCell ref="C122:C138"/>
    <mergeCell ref="D19:D23"/>
    <mergeCell ref="C32:C48"/>
    <mergeCell ref="C50:C66"/>
    <mergeCell ref="C68:C84"/>
    <mergeCell ref="C3:I7"/>
    <mergeCell ref="C9:O9"/>
    <mergeCell ref="C10:O10"/>
    <mergeCell ref="C11:C12"/>
    <mergeCell ref="D11:D12"/>
    <mergeCell ref="F11:G11"/>
    <mergeCell ref="H11:I11"/>
    <mergeCell ref="C14:C30"/>
    <mergeCell ref="J11:K11"/>
    <mergeCell ref="L11:M11"/>
    <mergeCell ref="O11:O12"/>
    <mergeCell ref="J3:O7"/>
    <mergeCell ref="E11:E12"/>
    <mergeCell ref="D14:D18"/>
  </mergeCells>
  <hyperlinks>
    <hyperlink ref="C9:O9" location="Instructivo!A1" display="4. VOLUMEN (m3)"/>
  </hyperlinks>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B2:P164"/>
  <sheetViews>
    <sheetView showGridLines="0" zoomScale="82" zoomScaleNormal="82" workbookViewId="0" topLeftCell="A1">
      <pane xSplit="10" ySplit="28" topLeftCell="K152" activePane="bottomRight" state="frozen"/>
      <selection pane="topLeft" activeCell="A11" sqref="A11"/>
      <selection pane="topRight" activeCell="K11" sqref="K11"/>
      <selection pane="bottomLeft" activeCell="A29" sqref="A29"/>
      <selection pane="bottomRight" activeCell="O26" sqref="O26"/>
    </sheetView>
  </sheetViews>
  <sheetFormatPr defaultColWidth="0" defaultRowHeight="15"/>
  <cols>
    <col min="1" max="1" width="6.140625" style="0" customWidth="1"/>
    <col min="2" max="2" width="3.140625" style="0" customWidth="1"/>
    <col min="3" max="3" width="11.421875" style="0" customWidth="1"/>
    <col min="4" max="5" width="14.00390625" style="0" customWidth="1"/>
    <col min="6" max="7" width="15.8515625" style="0" customWidth="1"/>
    <col min="8" max="9" width="15.7109375" style="0" customWidth="1"/>
    <col min="10" max="10" width="20.57421875" style="0" customWidth="1"/>
    <col min="11" max="11" width="23.140625" style="0" customWidth="1"/>
    <col min="12" max="12" width="15.28125" style="0" customWidth="1"/>
    <col min="13" max="13" width="15.7109375" style="0" customWidth="1"/>
    <col min="14" max="14" width="20.00390625" style="21" customWidth="1"/>
    <col min="15" max="15" width="21.7109375" style="0" customWidth="1"/>
    <col min="16" max="16" width="11.57421875" style="0" customWidth="1"/>
    <col min="17" max="17" width="17.00390625" style="0" customWidth="1"/>
    <col min="18" max="16384" width="11.421875" style="0" hidden="1" customWidth="1"/>
  </cols>
  <sheetData>
    <row r="1" ht="15.75" thickBot="1"/>
    <row r="2" spans="2:16" ht="15">
      <c r="B2" s="79"/>
      <c r="C2" s="80"/>
      <c r="D2" s="80"/>
      <c r="E2" s="80"/>
      <c r="F2" s="80"/>
      <c r="G2" s="80"/>
      <c r="H2" s="80"/>
      <c r="I2" s="80"/>
      <c r="J2" s="80"/>
      <c r="K2" s="80"/>
      <c r="L2" s="80"/>
      <c r="M2" s="80"/>
      <c r="N2" s="95"/>
      <c r="O2" s="80"/>
      <c r="P2" s="81"/>
    </row>
    <row r="3" spans="2:16" ht="18" customHeight="1">
      <c r="B3" s="82"/>
      <c r="C3" s="135"/>
      <c r="D3" s="135"/>
      <c r="E3" s="135"/>
      <c r="F3" s="135"/>
      <c r="G3" s="135"/>
      <c r="H3" s="135"/>
      <c r="I3" s="213"/>
      <c r="J3" s="186" t="s">
        <v>1338</v>
      </c>
      <c r="K3" s="187"/>
      <c r="L3" s="187"/>
      <c r="M3" s="187"/>
      <c r="N3" s="187"/>
      <c r="O3" s="188"/>
      <c r="P3" s="83"/>
    </row>
    <row r="4" spans="2:16" ht="18" customHeight="1">
      <c r="B4" s="82"/>
      <c r="C4" s="135"/>
      <c r="D4" s="135"/>
      <c r="E4" s="135"/>
      <c r="F4" s="135"/>
      <c r="G4" s="135"/>
      <c r="H4" s="135"/>
      <c r="I4" s="213"/>
      <c r="J4" s="189"/>
      <c r="K4" s="190"/>
      <c r="L4" s="190"/>
      <c r="M4" s="190"/>
      <c r="N4" s="190"/>
      <c r="O4" s="191"/>
      <c r="P4" s="83"/>
    </row>
    <row r="5" spans="2:16" ht="18" customHeight="1">
      <c r="B5" s="82"/>
      <c r="C5" s="135"/>
      <c r="D5" s="135"/>
      <c r="E5" s="135"/>
      <c r="F5" s="135"/>
      <c r="G5" s="135"/>
      <c r="H5" s="135"/>
      <c r="I5" s="213"/>
      <c r="J5" s="189"/>
      <c r="K5" s="190"/>
      <c r="L5" s="190"/>
      <c r="M5" s="190"/>
      <c r="N5" s="190"/>
      <c r="O5" s="191"/>
      <c r="P5" s="83"/>
    </row>
    <row r="6" spans="2:16" ht="18" customHeight="1">
      <c r="B6" s="82"/>
      <c r="C6" s="135"/>
      <c r="D6" s="135"/>
      <c r="E6" s="135"/>
      <c r="F6" s="135"/>
      <c r="G6" s="135"/>
      <c r="H6" s="135"/>
      <c r="I6" s="213"/>
      <c r="J6" s="189"/>
      <c r="K6" s="190"/>
      <c r="L6" s="190"/>
      <c r="M6" s="190"/>
      <c r="N6" s="190"/>
      <c r="O6" s="191"/>
      <c r="P6" s="83"/>
    </row>
    <row r="7" spans="2:16" ht="18" customHeight="1">
      <c r="B7" s="82"/>
      <c r="C7" s="135"/>
      <c r="D7" s="135"/>
      <c r="E7" s="135"/>
      <c r="F7" s="135"/>
      <c r="G7" s="135"/>
      <c r="H7" s="135"/>
      <c r="I7" s="213"/>
      <c r="J7" s="192"/>
      <c r="K7" s="193"/>
      <c r="L7" s="193"/>
      <c r="M7" s="193"/>
      <c r="N7" s="193"/>
      <c r="O7" s="194"/>
      <c r="P7" s="83"/>
    </row>
    <row r="8" spans="2:16" ht="15">
      <c r="B8" s="82"/>
      <c r="N8" s="96"/>
      <c r="P8" s="83"/>
    </row>
    <row r="9" spans="2:16" ht="45" customHeight="1">
      <c r="B9" s="82"/>
      <c r="C9" s="210" t="s">
        <v>1378</v>
      </c>
      <c r="D9" s="211"/>
      <c r="E9" s="211"/>
      <c r="F9" s="211"/>
      <c r="G9" s="211"/>
      <c r="H9" s="211"/>
      <c r="I9" s="211"/>
      <c r="J9" s="211"/>
      <c r="K9" s="211"/>
      <c r="L9" s="211"/>
      <c r="M9" s="211"/>
      <c r="N9" s="211"/>
      <c r="O9" s="212"/>
      <c r="P9" s="83"/>
    </row>
    <row r="10" spans="2:16" ht="6.75" customHeight="1">
      <c r="B10" s="82"/>
      <c r="C10" s="214"/>
      <c r="D10" s="214"/>
      <c r="E10" s="214"/>
      <c r="F10" s="214"/>
      <c r="G10" s="214"/>
      <c r="H10" s="214"/>
      <c r="I10" s="214"/>
      <c r="J10" s="214"/>
      <c r="K10" s="214"/>
      <c r="L10" s="214"/>
      <c r="M10" s="214"/>
      <c r="N10" s="214"/>
      <c r="P10" s="83"/>
    </row>
    <row r="11" spans="2:16" ht="15">
      <c r="B11" s="82"/>
      <c r="C11" s="180" t="s">
        <v>38</v>
      </c>
      <c r="D11" s="181" t="s">
        <v>44</v>
      </c>
      <c r="E11" s="181" t="s">
        <v>1391</v>
      </c>
      <c r="F11" s="207" t="s">
        <v>1341</v>
      </c>
      <c r="G11" s="208"/>
      <c r="H11" s="207" t="s">
        <v>47</v>
      </c>
      <c r="I11" s="208"/>
      <c r="J11" s="207" t="s">
        <v>1342</v>
      </c>
      <c r="K11" s="208"/>
      <c r="L11" s="207" t="s">
        <v>1384</v>
      </c>
      <c r="M11" s="208"/>
      <c r="N11" s="209" t="s">
        <v>1363</v>
      </c>
      <c r="O11" s="209" t="s">
        <v>1364</v>
      </c>
      <c r="P11" s="83"/>
    </row>
    <row r="12" spans="2:16" ht="30">
      <c r="B12" s="82"/>
      <c r="C12" s="180"/>
      <c r="D12" s="181"/>
      <c r="E12" s="181"/>
      <c r="F12" s="8" t="s">
        <v>42</v>
      </c>
      <c r="G12" s="8" t="s">
        <v>43</v>
      </c>
      <c r="H12" s="8" t="s">
        <v>45</v>
      </c>
      <c r="I12" s="8" t="s">
        <v>46</v>
      </c>
      <c r="J12" s="8" t="s">
        <v>45</v>
      </c>
      <c r="K12" s="8" t="s">
        <v>46</v>
      </c>
      <c r="L12" s="8" t="s">
        <v>45</v>
      </c>
      <c r="M12" s="8" t="s">
        <v>46</v>
      </c>
      <c r="N12" s="209"/>
      <c r="O12" s="209"/>
      <c r="P12" s="83"/>
    </row>
    <row r="13" spans="2:16" ht="7.5" customHeight="1" thickBot="1">
      <c r="B13" s="82"/>
      <c r="N13"/>
      <c r="O13" s="97"/>
      <c r="P13" s="83"/>
    </row>
    <row r="14" spans="2:16" ht="15.75" thickTop="1">
      <c r="B14" s="82"/>
      <c r="C14" s="176">
        <v>2016</v>
      </c>
      <c r="D14" s="195" t="s">
        <v>39</v>
      </c>
      <c r="E14" s="13" t="s">
        <v>1386</v>
      </c>
      <c r="F14" s="13"/>
      <c r="G14" s="13"/>
      <c r="H14" s="13"/>
      <c r="I14" s="13"/>
      <c r="J14" s="13"/>
      <c r="K14" s="13"/>
      <c r="L14" s="13"/>
      <c r="M14" s="14"/>
      <c r="N14" s="91">
        <f>SUM(F14,H14,J14,L14)</f>
        <v>0</v>
      </c>
      <c r="O14" s="91">
        <f>SUM(G14,I14,K14,M14)</f>
        <v>0</v>
      </c>
      <c r="P14" s="83"/>
    </row>
    <row r="15" spans="2:16" ht="15">
      <c r="B15" s="82"/>
      <c r="C15" s="177"/>
      <c r="D15" s="196"/>
      <c r="E15" s="122" t="s">
        <v>1387</v>
      </c>
      <c r="F15" s="122"/>
      <c r="G15" s="122"/>
      <c r="H15" s="122"/>
      <c r="I15" s="122"/>
      <c r="J15" s="122"/>
      <c r="K15" s="122"/>
      <c r="L15" s="122"/>
      <c r="M15" s="123"/>
      <c r="N15" s="124"/>
      <c r="O15" s="124"/>
      <c r="P15" s="83"/>
    </row>
    <row r="16" spans="2:16" ht="15">
      <c r="B16" s="82"/>
      <c r="C16" s="177"/>
      <c r="D16" s="196"/>
      <c r="E16" s="122" t="s">
        <v>1388</v>
      </c>
      <c r="F16" s="122"/>
      <c r="G16" s="122"/>
      <c r="H16" s="122"/>
      <c r="I16" s="122"/>
      <c r="J16" s="122"/>
      <c r="K16" s="122"/>
      <c r="L16" s="122"/>
      <c r="M16" s="123"/>
      <c r="N16" s="124"/>
      <c r="O16" s="124"/>
      <c r="P16" s="83"/>
    </row>
    <row r="17" spans="2:16" ht="15">
      <c r="B17" s="82"/>
      <c r="C17" s="177"/>
      <c r="D17" s="196"/>
      <c r="E17" s="122" t="s">
        <v>1389</v>
      </c>
      <c r="F17" s="122"/>
      <c r="G17" s="122"/>
      <c r="H17" s="122"/>
      <c r="I17" s="122"/>
      <c r="J17" s="122"/>
      <c r="K17" s="122"/>
      <c r="L17" s="122"/>
      <c r="M17" s="123"/>
      <c r="N17" s="124"/>
      <c r="O17" s="124"/>
      <c r="P17" s="83"/>
    </row>
    <row r="18" spans="2:16" ht="15">
      <c r="B18" s="82"/>
      <c r="C18" s="177"/>
      <c r="D18" s="197"/>
      <c r="E18" s="122" t="s">
        <v>1390</v>
      </c>
      <c r="F18" s="122"/>
      <c r="G18" s="122"/>
      <c r="H18" s="122"/>
      <c r="I18" s="122"/>
      <c r="J18" s="122"/>
      <c r="K18" s="122"/>
      <c r="L18" s="122"/>
      <c r="M18" s="123"/>
      <c r="N18" s="124"/>
      <c r="O18" s="124"/>
      <c r="P18" s="83"/>
    </row>
    <row r="19" spans="2:16" ht="15">
      <c r="B19" s="82"/>
      <c r="C19" s="177"/>
      <c r="D19" s="198" t="s">
        <v>40</v>
      </c>
      <c r="E19" s="122" t="s">
        <v>1386</v>
      </c>
      <c r="F19" s="122"/>
      <c r="G19" s="122"/>
      <c r="H19" s="122"/>
      <c r="I19" s="122"/>
      <c r="J19" s="122"/>
      <c r="K19" s="122"/>
      <c r="L19" s="122"/>
      <c r="M19" s="123"/>
      <c r="N19" s="124"/>
      <c r="O19" s="124"/>
      <c r="P19" s="83"/>
    </row>
    <row r="20" spans="2:16" ht="15">
      <c r="B20" s="82"/>
      <c r="C20" s="177"/>
      <c r="D20" s="199"/>
      <c r="E20" s="122" t="s">
        <v>1387</v>
      </c>
      <c r="F20" s="122"/>
      <c r="G20" s="122"/>
      <c r="H20" s="122"/>
      <c r="I20" s="122"/>
      <c r="J20" s="122"/>
      <c r="K20" s="122"/>
      <c r="L20" s="122"/>
      <c r="M20" s="123"/>
      <c r="N20" s="124"/>
      <c r="O20" s="124"/>
      <c r="P20" s="83"/>
    </row>
    <row r="21" spans="2:16" ht="15">
      <c r="B21" s="82"/>
      <c r="C21" s="177"/>
      <c r="D21" s="199"/>
      <c r="E21" s="122" t="s">
        <v>1388</v>
      </c>
      <c r="F21" s="122"/>
      <c r="G21" s="122"/>
      <c r="H21" s="122"/>
      <c r="I21" s="122"/>
      <c r="J21" s="122"/>
      <c r="K21" s="122"/>
      <c r="L21" s="122"/>
      <c r="M21" s="123"/>
      <c r="N21" s="124"/>
      <c r="O21" s="124"/>
      <c r="P21" s="83"/>
    </row>
    <row r="22" spans="2:16" ht="15">
      <c r="B22" s="82"/>
      <c r="C22" s="177"/>
      <c r="D22" s="199"/>
      <c r="E22" s="122" t="s">
        <v>1389</v>
      </c>
      <c r="F22" s="122"/>
      <c r="G22" s="122"/>
      <c r="H22" s="122"/>
      <c r="I22" s="122"/>
      <c r="J22" s="122"/>
      <c r="K22" s="122"/>
      <c r="L22" s="122"/>
      <c r="M22" s="123"/>
      <c r="N22" s="124"/>
      <c r="O22" s="124"/>
      <c r="P22" s="83"/>
    </row>
    <row r="23" spans="2:16" ht="15">
      <c r="B23" s="82"/>
      <c r="C23" s="177"/>
      <c r="D23" s="200"/>
      <c r="E23" s="122" t="s">
        <v>1390</v>
      </c>
      <c r="F23" s="122"/>
      <c r="G23" s="122"/>
      <c r="H23" s="122"/>
      <c r="I23" s="122"/>
      <c r="J23" s="122"/>
      <c r="K23" s="122"/>
      <c r="L23" s="122"/>
      <c r="M23" s="123"/>
      <c r="N23" s="124"/>
      <c r="O23" s="124"/>
      <c r="P23" s="83"/>
    </row>
    <row r="24" spans="2:16" ht="15">
      <c r="B24" s="82"/>
      <c r="C24" s="177"/>
      <c r="D24" s="198" t="s">
        <v>41</v>
      </c>
      <c r="E24" s="122" t="s">
        <v>1386</v>
      </c>
      <c r="F24" s="122"/>
      <c r="G24" s="122"/>
      <c r="H24" s="122"/>
      <c r="I24" s="122"/>
      <c r="J24" s="122"/>
      <c r="K24" s="122"/>
      <c r="L24" s="122"/>
      <c r="M24" s="123"/>
      <c r="N24" s="124"/>
      <c r="O24" s="124"/>
      <c r="P24" s="83"/>
    </row>
    <row r="25" spans="2:16" ht="15">
      <c r="B25" s="82"/>
      <c r="C25" s="177"/>
      <c r="D25" s="199"/>
      <c r="E25" s="122" t="s">
        <v>1387</v>
      </c>
      <c r="F25" s="122"/>
      <c r="G25" s="122"/>
      <c r="H25" s="122"/>
      <c r="I25" s="122"/>
      <c r="J25" s="122"/>
      <c r="K25" s="122"/>
      <c r="L25" s="122"/>
      <c r="M25" s="123"/>
      <c r="N25" s="124"/>
      <c r="O25" s="124"/>
      <c r="P25" s="83"/>
    </row>
    <row r="26" spans="2:16" ht="15">
      <c r="B26" s="82"/>
      <c r="C26" s="177"/>
      <c r="D26" s="199"/>
      <c r="E26" s="122" t="s">
        <v>1388</v>
      </c>
      <c r="F26" s="122"/>
      <c r="G26" s="122"/>
      <c r="H26" s="122"/>
      <c r="I26" s="122"/>
      <c r="J26" s="122"/>
      <c r="K26" s="122"/>
      <c r="L26" s="122"/>
      <c r="M26" s="123"/>
      <c r="N26" s="124"/>
      <c r="O26" s="124"/>
      <c r="P26" s="83"/>
    </row>
    <row r="27" spans="2:16" ht="15">
      <c r="B27" s="82"/>
      <c r="C27" s="177"/>
      <c r="D27" s="199"/>
      <c r="E27" s="122" t="s">
        <v>1389</v>
      </c>
      <c r="F27" s="122"/>
      <c r="G27" s="122"/>
      <c r="H27" s="122"/>
      <c r="I27" s="122"/>
      <c r="J27" s="122"/>
      <c r="K27" s="122"/>
      <c r="L27" s="122"/>
      <c r="M27" s="123"/>
      <c r="N27" s="124"/>
      <c r="O27" s="124"/>
      <c r="P27" s="83"/>
    </row>
    <row r="28" spans="2:16" ht="15">
      <c r="B28" s="82"/>
      <c r="C28" s="177"/>
      <c r="D28" s="200" t="s">
        <v>40</v>
      </c>
      <c r="E28" s="122" t="s">
        <v>1390</v>
      </c>
      <c r="F28" s="1"/>
      <c r="G28" s="1"/>
      <c r="H28" s="1"/>
      <c r="I28" s="1"/>
      <c r="J28" s="1"/>
      <c r="K28" s="1"/>
      <c r="L28" s="1"/>
      <c r="M28" s="15"/>
      <c r="N28" s="23">
        <f>SUM(F28,H28,J28,L28)</f>
        <v>0</v>
      </c>
      <c r="O28" s="23">
        <f aca="true" t="shared" si="0" ref="O28">SUM(G28,I28,K28,M28)</f>
        <v>0</v>
      </c>
      <c r="P28" s="83"/>
    </row>
    <row r="29" spans="2:16" ht="15.75" thickBot="1">
      <c r="B29" s="82"/>
      <c r="C29" s="177"/>
      <c r="D29" s="89" t="s">
        <v>50</v>
      </c>
      <c r="E29" s="89"/>
      <c r="F29" s="89">
        <f aca="true" t="shared" si="1" ref="F29:O29">SUM(F14:F28)</f>
        <v>0</v>
      </c>
      <c r="G29" s="89">
        <f t="shared" si="1"/>
        <v>0</v>
      </c>
      <c r="H29" s="89">
        <f t="shared" si="1"/>
        <v>0</v>
      </c>
      <c r="I29" s="89">
        <f t="shared" si="1"/>
        <v>0</v>
      </c>
      <c r="J29" s="89">
        <f t="shared" si="1"/>
        <v>0</v>
      </c>
      <c r="K29" s="89">
        <f t="shared" si="1"/>
        <v>0</v>
      </c>
      <c r="L29" s="89">
        <f t="shared" si="1"/>
        <v>0</v>
      </c>
      <c r="M29" s="92">
        <f t="shared" si="1"/>
        <v>0</v>
      </c>
      <c r="N29" s="93">
        <f t="shared" si="1"/>
        <v>0</v>
      </c>
      <c r="O29" s="94">
        <f t="shared" si="1"/>
        <v>0</v>
      </c>
      <c r="P29" s="83"/>
    </row>
    <row r="30" spans="2:16" ht="39" customHeight="1" thickBot="1" thickTop="1">
      <c r="B30" s="82"/>
      <c r="C30" s="178"/>
      <c r="D30" s="88" t="s">
        <v>1358</v>
      </c>
      <c r="E30" s="121"/>
      <c r="F30" s="201"/>
      <c r="G30" s="202"/>
      <c r="H30" s="202"/>
      <c r="I30" s="202"/>
      <c r="J30" s="202"/>
      <c r="K30" s="202"/>
      <c r="L30" s="202"/>
      <c r="M30" s="202"/>
      <c r="N30" s="203"/>
      <c r="O30" s="204"/>
      <c r="P30" s="83"/>
    </row>
    <row r="31" spans="2:16" ht="6.75" customHeight="1" thickBot="1" thickTop="1">
      <c r="B31" s="82"/>
      <c r="N31"/>
      <c r="P31" s="83"/>
    </row>
    <row r="32" spans="2:16" ht="15.75" thickTop="1">
      <c r="B32" s="82"/>
      <c r="C32" s="176">
        <v>2017</v>
      </c>
      <c r="D32" s="195" t="s">
        <v>39</v>
      </c>
      <c r="E32" s="13" t="s">
        <v>1386</v>
      </c>
      <c r="F32" s="13"/>
      <c r="G32" s="13"/>
      <c r="H32" s="13"/>
      <c r="I32" s="13"/>
      <c r="J32" s="13"/>
      <c r="K32" s="13"/>
      <c r="L32" s="13"/>
      <c r="M32" s="14"/>
      <c r="N32" s="91">
        <f>SUM(F32,H32,J32,L32)</f>
        <v>0</v>
      </c>
      <c r="O32" s="91">
        <f>SUM(G32,I32,K32,M32)</f>
        <v>0</v>
      </c>
      <c r="P32" s="83"/>
    </row>
    <row r="33" spans="2:16" ht="15">
      <c r="B33" s="82"/>
      <c r="C33" s="177"/>
      <c r="D33" s="196"/>
      <c r="E33" s="122" t="s">
        <v>1387</v>
      </c>
      <c r="F33" s="122"/>
      <c r="G33" s="122"/>
      <c r="H33" s="122"/>
      <c r="I33" s="122"/>
      <c r="J33" s="122"/>
      <c r="K33" s="122"/>
      <c r="L33" s="122"/>
      <c r="M33" s="123"/>
      <c r="N33" s="124"/>
      <c r="O33" s="124"/>
      <c r="P33" s="83"/>
    </row>
    <row r="34" spans="2:16" ht="15">
      <c r="B34" s="82"/>
      <c r="C34" s="177"/>
      <c r="D34" s="196"/>
      <c r="E34" s="122" t="s">
        <v>1388</v>
      </c>
      <c r="F34" s="122"/>
      <c r="G34" s="122"/>
      <c r="H34" s="122"/>
      <c r="I34" s="122"/>
      <c r="J34" s="122"/>
      <c r="K34" s="122"/>
      <c r="L34" s="122"/>
      <c r="M34" s="123"/>
      <c r="N34" s="124"/>
      <c r="O34" s="124"/>
      <c r="P34" s="83"/>
    </row>
    <row r="35" spans="2:16" ht="15">
      <c r="B35" s="82"/>
      <c r="C35" s="177"/>
      <c r="D35" s="196"/>
      <c r="E35" s="122" t="s">
        <v>1389</v>
      </c>
      <c r="F35" s="122"/>
      <c r="G35" s="122"/>
      <c r="H35" s="122"/>
      <c r="I35" s="122"/>
      <c r="J35" s="122"/>
      <c r="K35" s="122"/>
      <c r="L35" s="122"/>
      <c r="M35" s="123"/>
      <c r="N35" s="124"/>
      <c r="O35" s="124"/>
      <c r="P35" s="83"/>
    </row>
    <row r="36" spans="2:16" ht="15">
      <c r="B36" s="82"/>
      <c r="C36" s="177"/>
      <c r="D36" s="197"/>
      <c r="E36" s="122" t="s">
        <v>1390</v>
      </c>
      <c r="F36" s="122"/>
      <c r="G36" s="122"/>
      <c r="H36" s="122"/>
      <c r="I36" s="122"/>
      <c r="J36" s="122"/>
      <c r="K36" s="122"/>
      <c r="L36" s="122"/>
      <c r="M36" s="123"/>
      <c r="N36" s="124"/>
      <c r="O36" s="124"/>
      <c r="P36" s="83"/>
    </row>
    <row r="37" spans="2:16" ht="15">
      <c r="B37" s="82"/>
      <c r="C37" s="177"/>
      <c r="D37" s="198" t="s">
        <v>40</v>
      </c>
      <c r="E37" s="122" t="s">
        <v>1386</v>
      </c>
      <c r="F37" s="122"/>
      <c r="G37" s="122"/>
      <c r="H37" s="122"/>
      <c r="I37" s="122"/>
      <c r="J37" s="122"/>
      <c r="K37" s="122"/>
      <c r="L37" s="122"/>
      <c r="M37" s="123"/>
      <c r="N37" s="124"/>
      <c r="O37" s="124"/>
      <c r="P37" s="83"/>
    </row>
    <row r="38" spans="2:16" ht="15">
      <c r="B38" s="82"/>
      <c r="C38" s="177"/>
      <c r="D38" s="199"/>
      <c r="E38" s="122" t="s">
        <v>1387</v>
      </c>
      <c r="F38" s="122"/>
      <c r="G38" s="122"/>
      <c r="H38" s="122"/>
      <c r="I38" s="122"/>
      <c r="J38" s="122"/>
      <c r="K38" s="122"/>
      <c r="L38" s="122"/>
      <c r="M38" s="123"/>
      <c r="N38" s="124"/>
      <c r="O38" s="124"/>
      <c r="P38" s="83"/>
    </row>
    <row r="39" spans="2:16" ht="15">
      <c r="B39" s="82"/>
      <c r="C39" s="177"/>
      <c r="D39" s="199"/>
      <c r="E39" s="122" t="s">
        <v>1388</v>
      </c>
      <c r="F39" s="122"/>
      <c r="G39" s="122"/>
      <c r="H39" s="122"/>
      <c r="I39" s="122"/>
      <c r="J39" s="122"/>
      <c r="K39" s="122"/>
      <c r="L39" s="122"/>
      <c r="M39" s="123"/>
      <c r="N39" s="124"/>
      <c r="O39" s="124"/>
      <c r="P39" s="83"/>
    </row>
    <row r="40" spans="2:16" ht="15">
      <c r="B40" s="82"/>
      <c r="C40" s="177"/>
      <c r="D40" s="199"/>
      <c r="E40" s="122" t="s">
        <v>1389</v>
      </c>
      <c r="F40" s="122"/>
      <c r="G40" s="122"/>
      <c r="H40" s="122"/>
      <c r="I40" s="122"/>
      <c r="J40" s="122"/>
      <c r="K40" s="122"/>
      <c r="L40" s="122"/>
      <c r="M40" s="123"/>
      <c r="N40" s="124"/>
      <c r="O40" s="124"/>
      <c r="P40" s="83"/>
    </row>
    <row r="41" spans="2:16" ht="15">
      <c r="B41" s="82"/>
      <c r="C41" s="177"/>
      <c r="D41" s="200"/>
      <c r="E41" s="122" t="s">
        <v>1390</v>
      </c>
      <c r="F41" s="122"/>
      <c r="G41" s="122"/>
      <c r="H41" s="122"/>
      <c r="I41" s="122"/>
      <c r="J41" s="122"/>
      <c r="K41" s="122"/>
      <c r="L41" s="122"/>
      <c r="M41" s="123"/>
      <c r="N41" s="124"/>
      <c r="O41" s="124"/>
      <c r="P41" s="83"/>
    </row>
    <row r="42" spans="2:16" ht="15">
      <c r="B42" s="82"/>
      <c r="C42" s="177"/>
      <c r="D42" s="198" t="s">
        <v>41</v>
      </c>
      <c r="E42" s="122" t="s">
        <v>1386</v>
      </c>
      <c r="F42" s="122"/>
      <c r="G42" s="122"/>
      <c r="H42" s="122"/>
      <c r="I42" s="122"/>
      <c r="J42" s="122"/>
      <c r="K42" s="122"/>
      <c r="L42" s="122"/>
      <c r="M42" s="123"/>
      <c r="N42" s="124"/>
      <c r="O42" s="124"/>
      <c r="P42" s="83"/>
    </row>
    <row r="43" spans="2:16" ht="15">
      <c r="B43" s="82"/>
      <c r="C43" s="177"/>
      <c r="D43" s="199"/>
      <c r="E43" s="122" t="s">
        <v>1387</v>
      </c>
      <c r="F43" s="122"/>
      <c r="G43" s="122"/>
      <c r="H43" s="122"/>
      <c r="I43" s="122"/>
      <c r="J43" s="122"/>
      <c r="K43" s="122"/>
      <c r="L43" s="122"/>
      <c r="M43" s="123"/>
      <c r="N43" s="124"/>
      <c r="O43" s="124"/>
      <c r="P43" s="83"/>
    </row>
    <row r="44" spans="2:16" ht="15">
      <c r="B44" s="82"/>
      <c r="C44" s="177"/>
      <c r="D44" s="199"/>
      <c r="E44" s="122" t="s">
        <v>1388</v>
      </c>
      <c r="F44" s="122"/>
      <c r="G44" s="122"/>
      <c r="H44" s="122"/>
      <c r="I44" s="122"/>
      <c r="J44" s="122"/>
      <c r="K44" s="122"/>
      <c r="L44" s="122"/>
      <c r="M44" s="123"/>
      <c r="N44" s="124"/>
      <c r="O44" s="124"/>
      <c r="P44" s="83"/>
    </row>
    <row r="45" spans="2:16" ht="15">
      <c r="B45" s="82"/>
      <c r="C45" s="177"/>
      <c r="D45" s="199"/>
      <c r="E45" s="122" t="s">
        <v>1389</v>
      </c>
      <c r="F45" s="1"/>
      <c r="G45" s="1"/>
      <c r="H45" s="1"/>
      <c r="I45" s="1"/>
      <c r="J45" s="1"/>
      <c r="K45" s="1"/>
      <c r="L45" s="1"/>
      <c r="M45" s="15"/>
      <c r="N45" s="23">
        <f>SUM(F45,H45,J45,L45)</f>
        <v>0</v>
      </c>
      <c r="O45" s="23">
        <f aca="true" t="shared" si="2" ref="O45:O46">SUM(G45,I45,K45,M45)</f>
        <v>0</v>
      </c>
      <c r="P45" s="83"/>
    </row>
    <row r="46" spans="2:16" ht="15">
      <c r="B46" s="82"/>
      <c r="C46" s="177"/>
      <c r="D46" s="200" t="s">
        <v>40</v>
      </c>
      <c r="E46" s="122" t="s">
        <v>1390</v>
      </c>
      <c r="F46" s="1"/>
      <c r="G46" s="1"/>
      <c r="H46" s="1"/>
      <c r="I46" s="1"/>
      <c r="J46" s="1"/>
      <c r="K46" s="1"/>
      <c r="L46" s="1"/>
      <c r="M46" s="15"/>
      <c r="N46" s="23">
        <f>SUM(F46,H46,J46,L46)</f>
        <v>0</v>
      </c>
      <c r="O46" s="23">
        <f t="shared" si="2"/>
        <v>0</v>
      </c>
      <c r="P46" s="83"/>
    </row>
    <row r="47" spans="2:16" ht="15.75" thickBot="1">
      <c r="B47" s="82"/>
      <c r="C47" s="177"/>
      <c r="D47" s="89" t="s">
        <v>50</v>
      </c>
      <c r="E47" s="89"/>
      <c r="F47" s="89">
        <f>SUM(F32:F46)</f>
        <v>0</v>
      </c>
      <c r="G47" s="89">
        <f aca="true" t="shared" si="3" ref="G47:M47">SUM(G32:G46)</f>
        <v>0</v>
      </c>
      <c r="H47" s="89">
        <f t="shared" si="3"/>
        <v>0</v>
      </c>
      <c r="I47" s="89">
        <f t="shared" si="3"/>
        <v>0</v>
      </c>
      <c r="J47" s="89">
        <f t="shared" si="3"/>
        <v>0</v>
      </c>
      <c r="K47" s="89">
        <f t="shared" si="3"/>
        <v>0</v>
      </c>
      <c r="L47" s="89">
        <f t="shared" si="3"/>
        <v>0</v>
      </c>
      <c r="M47" s="92">
        <f t="shared" si="3"/>
        <v>0</v>
      </c>
      <c r="N47" s="93">
        <f>SUM(N32:N46)</f>
        <v>0</v>
      </c>
      <c r="O47" s="94">
        <f>SUM(O32:O46)</f>
        <v>0</v>
      </c>
      <c r="P47" s="83"/>
    </row>
    <row r="48" spans="2:16" ht="36.75" customHeight="1" thickBot="1" thickTop="1">
      <c r="B48" s="82"/>
      <c r="C48" s="178"/>
      <c r="D48" s="88" t="s">
        <v>1358</v>
      </c>
      <c r="E48" s="121"/>
      <c r="F48" s="201"/>
      <c r="G48" s="202"/>
      <c r="H48" s="202"/>
      <c r="I48" s="202"/>
      <c r="J48" s="202"/>
      <c r="K48" s="202"/>
      <c r="L48" s="202"/>
      <c r="M48" s="202"/>
      <c r="N48" s="203"/>
      <c r="O48" s="204"/>
      <c r="P48" s="83"/>
    </row>
    <row r="49" spans="2:16" ht="5.25" customHeight="1" thickBot="1" thickTop="1">
      <c r="B49" s="82"/>
      <c r="N49"/>
      <c r="P49" s="83"/>
    </row>
    <row r="50" spans="2:16" ht="15.75" thickTop="1">
      <c r="B50" s="82"/>
      <c r="C50" s="176">
        <v>2018</v>
      </c>
      <c r="D50" s="195" t="s">
        <v>39</v>
      </c>
      <c r="E50" s="13" t="s">
        <v>1386</v>
      </c>
      <c r="F50" s="13"/>
      <c r="G50" s="13"/>
      <c r="H50" s="13"/>
      <c r="I50" s="13"/>
      <c r="J50" s="13"/>
      <c r="K50" s="13"/>
      <c r="L50" s="13"/>
      <c r="M50" s="14"/>
      <c r="N50" s="91">
        <f>SUM(F50,H50,J50,L50)</f>
        <v>0</v>
      </c>
      <c r="O50" s="91">
        <f>SUM(G50,I50,K50,M50)</f>
        <v>0</v>
      </c>
      <c r="P50" s="83"/>
    </row>
    <row r="51" spans="2:16" ht="15">
      <c r="B51" s="82"/>
      <c r="C51" s="177"/>
      <c r="D51" s="196"/>
      <c r="E51" s="122" t="s">
        <v>1387</v>
      </c>
      <c r="F51" s="122"/>
      <c r="G51" s="122"/>
      <c r="H51" s="122"/>
      <c r="I51" s="122"/>
      <c r="J51" s="122"/>
      <c r="K51" s="122"/>
      <c r="L51" s="122"/>
      <c r="M51" s="123"/>
      <c r="N51" s="124"/>
      <c r="O51" s="124"/>
      <c r="P51" s="83"/>
    </row>
    <row r="52" spans="2:16" ht="15">
      <c r="B52" s="82"/>
      <c r="C52" s="177"/>
      <c r="D52" s="196"/>
      <c r="E52" s="122" t="s">
        <v>1388</v>
      </c>
      <c r="F52" s="122"/>
      <c r="G52" s="122"/>
      <c r="H52" s="122"/>
      <c r="I52" s="122"/>
      <c r="J52" s="122"/>
      <c r="K52" s="122"/>
      <c r="L52" s="122"/>
      <c r="M52" s="123"/>
      <c r="N52" s="124"/>
      <c r="O52" s="124"/>
      <c r="P52" s="83"/>
    </row>
    <row r="53" spans="2:16" ht="15">
      <c r="B53" s="82"/>
      <c r="C53" s="177"/>
      <c r="D53" s="196"/>
      <c r="E53" s="122" t="s">
        <v>1389</v>
      </c>
      <c r="F53" s="122"/>
      <c r="G53" s="122"/>
      <c r="H53" s="122"/>
      <c r="I53" s="122"/>
      <c r="J53" s="122"/>
      <c r="K53" s="122"/>
      <c r="L53" s="122"/>
      <c r="M53" s="123"/>
      <c r="N53" s="124"/>
      <c r="O53" s="124"/>
      <c r="P53" s="83"/>
    </row>
    <row r="54" spans="2:16" ht="15">
      <c r="B54" s="82"/>
      <c r="C54" s="177"/>
      <c r="D54" s="197"/>
      <c r="E54" s="122" t="s">
        <v>1390</v>
      </c>
      <c r="F54" s="122"/>
      <c r="G54" s="122"/>
      <c r="H54" s="122"/>
      <c r="I54" s="122"/>
      <c r="J54" s="122"/>
      <c r="K54" s="122"/>
      <c r="L54" s="122"/>
      <c r="M54" s="123"/>
      <c r="N54" s="124"/>
      <c r="O54" s="124"/>
      <c r="P54" s="83"/>
    </row>
    <row r="55" spans="2:16" ht="15">
      <c r="B55" s="82"/>
      <c r="C55" s="177"/>
      <c r="D55" s="198" t="s">
        <v>40</v>
      </c>
      <c r="E55" s="122" t="s">
        <v>1386</v>
      </c>
      <c r="F55" s="122"/>
      <c r="G55" s="122"/>
      <c r="H55" s="122"/>
      <c r="I55" s="122"/>
      <c r="J55" s="122"/>
      <c r="K55" s="122"/>
      <c r="L55" s="122"/>
      <c r="M55" s="123"/>
      <c r="N55" s="124"/>
      <c r="O55" s="124"/>
      <c r="P55" s="83"/>
    </row>
    <row r="56" spans="2:16" ht="15">
      <c r="B56" s="82"/>
      <c r="C56" s="177"/>
      <c r="D56" s="199"/>
      <c r="E56" s="122" t="s">
        <v>1387</v>
      </c>
      <c r="F56" s="122"/>
      <c r="G56" s="122"/>
      <c r="H56" s="122"/>
      <c r="I56" s="122"/>
      <c r="J56" s="122"/>
      <c r="K56" s="122"/>
      <c r="L56" s="122"/>
      <c r="M56" s="123"/>
      <c r="N56" s="124"/>
      <c r="O56" s="124"/>
      <c r="P56" s="83"/>
    </row>
    <row r="57" spans="2:16" ht="15">
      <c r="B57" s="82"/>
      <c r="C57" s="177"/>
      <c r="D57" s="199"/>
      <c r="E57" s="122" t="s">
        <v>1388</v>
      </c>
      <c r="F57" s="122"/>
      <c r="G57" s="122"/>
      <c r="H57" s="122"/>
      <c r="I57" s="122"/>
      <c r="J57" s="122"/>
      <c r="K57" s="122"/>
      <c r="L57" s="122"/>
      <c r="M57" s="123"/>
      <c r="N57" s="124"/>
      <c r="O57" s="124"/>
      <c r="P57" s="83"/>
    </row>
    <row r="58" spans="2:16" ht="15">
      <c r="B58" s="82"/>
      <c r="C58" s="177"/>
      <c r="D58" s="199"/>
      <c r="E58" s="122" t="s">
        <v>1389</v>
      </c>
      <c r="F58" s="122"/>
      <c r="G58" s="122"/>
      <c r="H58" s="122"/>
      <c r="I58" s="122"/>
      <c r="J58" s="122"/>
      <c r="K58" s="122"/>
      <c r="L58" s="122"/>
      <c r="M58" s="123"/>
      <c r="N58" s="124"/>
      <c r="O58" s="124"/>
      <c r="P58" s="83"/>
    </row>
    <row r="59" spans="2:16" ht="15">
      <c r="B59" s="82"/>
      <c r="C59" s="177"/>
      <c r="D59" s="200"/>
      <c r="E59" s="122" t="s">
        <v>1390</v>
      </c>
      <c r="F59" s="122"/>
      <c r="G59" s="122"/>
      <c r="H59" s="122"/>
      <c r="I59" s="122"/>
      <c r="J59" s="122"/>
      <c r="K59" s="122"/>
      <c r="L59" s="122"/>
      <c r="M59" s="123"/>
      <c r="N59" s="124"/>
      <c r="O59" s="124"/>
      <c r="P59" s="83"/>
    </row>
    <row r="60" spans="2:16" ht="15">
      <c r="B60" s="82"/>
      <c r="C60" s="177"/>
      <c r="D60" s="198" t="s">
        <v>41</v>
      </c>
      <c r="E60" s="122" t="s">
        <v>1386</v>
      </c>
      <c r="F60" s="122"/>
      <c r="G60" s="122"/>
      <c r="H60" s="122"/>
      <c r="I60" s="122"/>
      <c r="J60" s="122"/>
      <c r="K60" s="122"/>
      <c r="L60" s="122"/>
      <c r="M60" s="123"/>
      <c r="N60" s="124"/>
      <c r="O60" s="124"/>
      <c r="P60" s="83"/>
    </row>
    <row r="61" spans="2:16" ht="15">
      <c r="B61" s="82"/>
      <c r="C61" s="177"/>
      <c r="D61" s="199"/>
      <c r="E61" s="122" t="s">
        <v>1387</v>
      </c>
      <c r="F61" s="122"/>
      <c r="G61" s="122"/>
      <c r="H61" s="122"/>
      <c r="I61" s="122"/>
      <c r="J61" s="122"/>
      <c r="K61" s="122"/>
      <c r="L61" s="122"/>
      <c r="M61" s="123"/>
      <c r="N61" s="124"/>
      <c r="O61" s="124"/>
      <c r="P61" s="83"/>
    </row>
    <row r="62" spans="2:16" ht="15">
      <c r="B62" s="82"/>
      <c r="C62" s="177"/>
      <c r="D62" s="199"/>
      <c r="E62" s="122" t="s">
        <v>1388</v>
      </c>
      <c r="F62" s="122"/>
      <c r="G62" s="122"/>
      <c r="H62" s="122"/>
      <c r="I62" s="122"/>
      <c r="J62" s="122"/>
      <c r="K62" s="122"/>
      <c r="L62" s="122"/>
      <c r="M62" s="123"/>
      <c r="N62" s="124"/>
      <c r="O62" s="124"/>
      <c r="P62" s="83"/>
    </row>
    <row r="63" spans="2:16" ht="15">
      <c r="B63" s="82"/>
      <c r="C63" s="177"/>
      <c r="D63" s="199"/>
      <c r="E63" s="122" t="s">
        <v>1389</v>
      </c>
      <c r="F63" s="1"/>
      <c r="G63" s="1"/>
      <c r="H63" s="1"/>
      <c r="I63" s="1"/>
      <c r="J63" s="1"/>
      <c r="K63" s="1"/>
      <c r="L63" s="1"/>
      <c r="M63" s="15"/>
      <c r="N63" s="23">
        <f>SUM(F63,H63,J63,L63)</f>
        <v>0</v>
      </c>
      <c r="O63" s="23">
        <f aca="true" t="shared" si="4" ref="O63:O64">SUM(G63,I63,K63,M63)</f>
        <v>0</v>
      </c>
      <c r="P63" s="83"/>
    </row>
    <row r="64" spans="2:16" ht="15">
      <c r="B64" s="82"/>
      <c r="C64" s="177"/>
      <c r="D64" s="200" t="s">
        <v>40</v>
      </c>
      <c r="E64" s="122" t="s">
        <v>1390</v>
      </c>
      <c r="F64" s="1"/>
      <c r="G64" s="1"/>
      <c r="H64" s="1"/>
      <c r="I64" s="1"/>
      <c r="J64" s="1"/>
      <c r="K64" s="1"/>
      <c r="L64" s="1"/>
      <c r="M64" s="15"/>
      <c r="N64" s="23">
        <f>SUM(F64,H64,J64,L64)</f>
        <v>0</v>
      </c>
      <c r="O64" s="23">
        <f t="shared" si="4"/>
        <v>0</v>
      </c>
      <c r="P64" s="83"/>
    </row>
    <row r="65" spans="2:16" ht="15.75" thickBot="1">
      <c r="B65" s="82"/>
      <c r="C65" s="177"/>
      <c r="D65" s="89" t="s">
        <v>50</v>
      </c>
      <c r="E65" s="89"/>
      <c r="F65" s="89">
        <f>SUM(F50:F64)</f>
        <v>0</v>
      </c>
      <c r="G65" s="89">
        <f aca="true" t="shared" si="5" ref="G65:M65">SUM(G50:G64)</f>
        <v>0</v>
      </c>
      <c r="H65" s="89">
        <f t="shared" si="5"/>
        <v>0</v>
      </c>
      <c r="I65" s="89">
        <f t="shared" si="5"/>
        <v>0</v>
      </c>
      <c r="J65" s="89">
        <f t="shared" si="5"/>
        <v>0</v>
      </c>
      <c r="K65" s="89">
        <f t="shared" si="5"/>
        <v>0</v>
      </c>
      <c r="L65" s="89">
        <f t="shared" si="5"/>
        <v>0</v>
      </c>
      <c r="M65" s="92">
        <f t="shared" si="5"/>
        <v>0</v>
      </c>
      <c r="N65" s="93">
        <f>SUM(N50:N64)</f>
        <v>0</v>
      </c>
      <c r="O65" s="94">
        <f>SUM(O50:O64)</f>
        <v>0</v>
      </c>
      <c r="P65" s="83"/>
    </row>
    <row r="66" spans="2:16" ht="38.25" customHeight="1" thickBot="1" thickTop="1">
      <c r="B66" s="82"/>
      <c r="C66" s="178"/>
      <c r="D66" s="88" t="s">
        <v>1358</v>
      </c>
      <c r="E66" s="121"/>
      <c r="F66" s="201"/>
      <c r="G66" s="202"/>
      <c r="H66" s="202"/>
      <c r="I66" s="202"/>
      <c r="J66" s="202"/>
      <c r="K66" s="202"/>
      <c r="L66" s="202"/>
      <c r="M66" s="202"/>
      <c r="N66" s="203"/>
      <c r="O66" s="204"/>
      <c r="P66" s="83"/>
    </row>
    <row r="67" spans="2:16" ht="6" customHeight="1" thickBot="1" thickTop="1">
      <c r="B67" s="82"/>
      <c r="N67"/>
      <c r="P67" s="83"/>
    </row>
    <row r="68" spans="2:16" ht="15.75" thickTop="1">
      <c r="B68" s="82"/>
      <c r="C68" s="176">
        <v>2019</v>
      </c>
      <c r="D68" s="195" t="s">
        <v>39</v>
      </c>
      <c r="E68" s="13" t="s">
        <v>1386</v>
      </c>
      <c r="F68" s="13"/>
      <c r="G68" s="13"/>
      <c r="H68" s="13"/>
      <c r="I68" s="13"/>
      <c r="J68" s="13"/>
      <c r="K68" s="13"/>
      <c r="L68" s="13"/>
      <c r="M68" s="14"/>
      <c r="N68" s="91">
        <f>SUM(F68,H68,J68,L68)</f>
        <v>0</v>
      </c>
      <c r="O68" s="91">
        <f>SUM(G68,I68,K68,M68)</f>
        <v>0</v>
      </c>
      <c r="P68" s="83"/>
    </row>
    <row r="69" spans="2:16" ht="15">
      <c r="B69" s="82"/>
      <c r="C69" s="177"/>
      <c r="D69" s="196"/>
      <c r="E69" s="122" t="s">
        <v>1387</v>
      </c>
      <c r="F69" s="122"/>
      <c r="G69" s="122"/>
      <c r="H69" s="122"/>
      <c r="I69" s="122"/>
      <c r="J69" s="122"/>
      <c r="K69" s="122"/>
      <c r="L69" s="122"/>
      <c r="M69" s="123"/>
      <c r="N69" s="124"/>
      <c r="O69" s="124"/>
      <c r="P69" s="83"/>
    </row>
    <row r="70" spans="2:16" ht="15">
      <c r="B70" s="82"/>
      <c r="C70" s="177"/>
      <c r="D70" s="196"/>
      <c r="E70" s="122" t="s">
        <v>1388</v>
      </c>
      <c r="F70" s="122"/>
      <c r="G70" s="122"/>
      <c r="H70" s="122"/>
      <c r="I70" s="122"/>
      <c r="J70" s="122"/>
      <c r="K70" s="122"/>
      <c r="L70" s="122"/>
      <c r="M70" s="123"/>
      <c r="N70" s="124"/>
      <c r="O70" s="124"/>
      <c r="P70" s="83"/>
    </row>
    <row r="71" spans="2:16" ht="15">
      <c r="B71" s="82"/>
      <c r="C71" s="177"/>
      <c r="D71" s="196"/>
      <c r="E71" s="122" t="s">
        <v>1389</v>
      </c>
      <c r="F71" s="122"/>
      <c r="G71" s="122"/>
      <c r="H71" s="122"/>
      <c r="I71" s="122"/>
      <c r="J71" s="122"/>
      <c r="K71" s="122"/>
      <c r="L71" s="122"/>
      <c r="M71" s="123"/>
      <c r="N71" s="124"/>
      <c r="O71" s="124"/>
      <c r="P71" s="83"/>
    </row>
    <row r="72" spans="2:16" ht="15">
      <c r="B72" s="82"/>
      <c r="C72" s="177"/>
      <c r="D72" s="197"/>
      <c r="E72" s="122" t="s">
        <v>1390</v>
      </c>
      <c r="F72" s="122"/>
      <c r="G72" s="122"/>
      <c r="H72" s="122"/>
      <c r="I72" s="122"/>
      <c r="J72" s="122"/>
      <c r="K72" s="122"/>
      <c r="L72" s="122"/>
      <c r="M72" s="123"/>
      <c r="N72" s="124"/>
      <c r="O72" s="124"/>
      <c r="P72" s="83"/>
    </row>
    <row r="73" spans="2:16" ht="15">
      <c r="B73" s="82"/>
      <c r="C73" s="177"/>
      <c r="D73" s="198" t="s">
        <v>40</v>
      </c>
      <c r="E73" s="122" t="s">
        <v>1386</v>
      </c>
      <c r="F73" s="122"/>
      <c r="G73" s="122"/>
      <c r="H73" s="122"/>
      <c r="I73" s="122"/>
      <c r="J73" s="122"/>
      <c r="K73" s="122"/>
      <c r="L73" s="122"/>
      <c r="M73" s="123"/>
      <c r="N73" s="124"/>
      <c r="O73" s="124"/>
      <c r="P73" s="83"/>
    </row>
    <row r="74" spans="2:16" ht="15">
      <c r="B74" s="82"/>
      <c r="C74" s="177"/>
      <c r="D74" s="199"/>
      <c r="E74" s="122" t="s">
        <v>1387</v>
      </c>
      <c r="F74" s="122"/>
      <c r="G74" s="122"/>
      <c r="H74" s="122"/>
      <c r="I74" s="122"/>
      <c r="J74" s="122"/>
      <c r="K74" s="122"/>
      <c r="L74" s="122"/>
      <c r="M74" s="123"/>
      <c r="N74" s="124"/>
      <c r="O74" s="124"/>
      <c r="P74" s="83"/>
    </row>
    <row r="75" spans="2:16" ht="15">
      <c r="B75" s="82"/>
      <c r="C75" s="177"/>
      <c r="D75" s="199"/>
      <c r="E75" s="122" t="s">
        <v>1388</v>
      </c>
      <c r="F75" s="122"/>
      <c r="G75" s="122"/>
      <c r="H75" s="122"/>
      <c r="I75" s="122"/>
      <c r="J75" s="122"/>
      <c r="K75" s="122"/>
      <c r="L75" s="122"/>
      <c r="M75" s="123"/>
      <c r="N75" s="124"/>
      <c r="O75" s="124"/>
      <c r="P75" s="83"/>
    </row>
    <row r="76" spans="2:16" ht="15">
      <c r="B76" s="82"/>
      <c r="C76" s="177"/>
      <c r="D76" s="199"/>
      <c r="E76" s="122" t="s">
        <v>1389</v>
      </c>
      <c r="F76" s="122"/>
      <c r="G76" s="122"/>
      <c r="H76" s="122"/>
      <c r="I76" s="122"/>
      <c r="J76" s="122"/>
      <c r="K76" s="122"/>
      <c r="L76" s="122"/>
      <c r="M76" s="123"/>
      <c r="N76" s="124"/>
      <c r="O76" s="124"/>
      <c r="P76" s="83"/>
    </row>
    <row r="77" spans="2:16" ht="15">
      <c r="B77" s="82"/>
      <c r="C77" s="177"/>
      <c r="D77" s="200"/>
      <c r="E77" s="122" t="s">
        <v>1390</v>
      </c>
      <c r="F77" s="122"/>
      <c r="G77" s="122"/>
      <c r="H77" s="122"/>
      <c r="I77" s="122"/>
      <c r="J77" s="122"/>
      <c r="K77" s="122"/>
      <c r="L77" s="122"/>
      <c r="M77" s="123"/>
      <c r="N77" s="124"/>
      <c r="O77" s="124"/>
      <c r="P77" s="83"/>
    </row>
    <row r="78" spans="2:16" ht="15">
      <c r="B78" s="82"/>
      <c r="C78" s="177"/>
      <c r="D78" s="198" t="s">
        <v>41</v>
      </c>
      <c r="E78" s="122" t="s">
        <v>1386</v>
      </c>
      <c r="F78" s="122"/>
      <c r="G78" s="122"/>
      <c r="H78" s="122"/>
      <c r="I78" s="122"/>
      <c r="J78" s="122"/>
      <c r="K78" s="122"/>
      <c r="L78" s="122"/>
      <c r="M78" s="123"/>
      <c r="N78" s="124"/>
      <c r="O78" s="124"/>
      <c r="P78" s="83"/>
    </row>
    <row r="79" spans="2:16" ht="15">
      <c r="B79" s="82"/>
      <c r="C79" s="177"/>
      <c r="D79" s="199"/>
      <c r="E79" s="122" t="s">
        <v>1387</v>
      </c>
      <c r="F79" s="122"/>
      <c r="G79" s="122"/>
      <c r="H79" s="122"/>
      <c r="I79" s="122"/>
      <c r="J79" s="122"/>
      <c r="K79" s="122"/>
      <c r="L79" s="122"/>
      <c r="M79" s="123"/>
      <c r="N79" s="124"/>
      <c r="O79" s="124"/>
      <c r="P79" s="83"/>
    </row>
    <row r="80" spans="2:16" ht="15">
      <c r="B80" s="82"/>
      <c r="C80" s="177"/>
      <c r="D80" s="199"/>
      <c r="E80" s="122" t="s">
        <v>1388</v>
      </c>
      <c r="F80" s="122"/>
      <c r="G80" s="122"/>
      <c r="H80" s="122"/>
      <c r="I80" s="122"/>
      <c r="J80" s="122"/>
      <c r="K80" s="122"/>
      <c r="L80" s="122"/>
      <c r="M80" s="123"/>
      <c r="N80" s="124"/>
      <c r="O80" s="124"/>
      <c r="P80" s="83"/>
    </row>
    <row r="81" spans="2:16" ht="15">
      <c r="B81" s="82"/>
      <c r="C81" s="177"/>
      <c r="D81" s="199"/>
      <c r="E81" s="122" t="s">
        <v>1389</v>
      </c>
      <c r="F81" s="1"/>
      <c r="G81" s="1"/>
      <c r="H81" s="1"/>
      <c r="I81" s="1"/>
      <c r="J81" s="1"/>
      <c r="K81" s="1"/>
      <c r="L81" s="1"/>
      <c r="M81" s="15"/>
      <c r="N81" s="23">
        <f>SUM(F81,H81,J81,L81)</f>
        <v>0</v>
      </c>
      <c r="O81" s="23">
        <f aca="true" t="shared" si="6" ref="O81:O82">SUM(G81,I81,K81,M81)</f>
        <v>0</v>
      </c>
      <c r="P81" s="83"/>
    </row>
    <row r="82" spans="2:16" ht="15">
      <c r="B82" s="82"/>
      <c r="C82" s="177"/>
      <c r="D82" s="200" t="s">
        <v>40</v>
      </c>
      <c r="E82" s="122" t="s">
        <v>1390</v>
      </c>
      <c r="F82" s="1"/>
      <c r="G82" s="1"/>
      <c r="H82" s="1"/>
      <c r="I82" s="1"/>
      <c r="J82" s="1"/>
      <c r="K82" s="1"/>
      <c r="L82" s="1"/>
      <c r="M82" s="15"/>
      <c r="N82" s="23">
        <f>SUM(F82,H82,J82,L82)</f>
        <v>0</v>
      </c>
      <c r="O82" s="23">
        <f t="shared" si="6"/>
        <v>0</v>
      </c>
      <c r="P82" s="83"/>
    </row>
    <row r="83" spans="2:16" ht="15.75" thickBot="1">
      <c r="B83" s="82"/>
      <c r="C83" s="177"/>
      <c r="D83" s="89" t="s">
        <v>50</v>
      </c>
      <c r="E83" s="89"/>
      <c r="F83" s="89">
        <f>SUM(F68:F82)</f>
        <v>0</v>
      </c>
      <c r="G83" s="89">
        <f aca="true" t="shared" si="7" ref="G83:M83">SUM(G68:G82)</f>
        <v>0</v>
      </c>
      <c r="H83" s="89">
        <f t="shared" si="7"/>
        <v>0</v>
      </c>
      <c r="I83" s="89">
        <f t="shared" si="7"/>
        <v>0</v>
      </c>
      <c r="J83" s="89">
        <f t="shared" si="7"/>
        <v>0</v>
      </c>
      <c r="K83" s="89">
        <f t="shared" si="7"/>
        <v>0</v>
      </c>
      <c r="L83" s="89">
        <f t="shared" si="7"/>
        <v>0</v>
      </c>
      <c r="M83" s="92">
        <f t="shared" si="7"/>
        <v>0</v>
      </c>
      <c r="N83" s="93">
        <f>SUM(N68:N82)</f>
        <v>0</v>
      </c>
      <c r="O83" s="94">
        <f>SUM(O68:O82)</f>
        <v>0</v>
      </c>
      <c r="P83" s="83"/>
    </row>
    <row r="84" spans="2:16" ht="36.75" customHeight="1" thickBot="1" thickTop="1">
      <c r="B84" s="82"/>
      <c r="C84" s="178"/>
      <c r="D84" s="88" t="s">
        <v>1358</v>
      </c>
      <c r="E84" s="121"/>
      <c r="F84" s="201"/>
      <c r="G84" s="202"/>
      <c r="H84" s="202"/>
      <c r="I84" s="202"/>
      <c r="J84" s="202"/>
      <c r="K84" s="202"/>
      <c r="L84" s="202"/>
      <c r="M84" s="202"/>
      <c r="N84" s="203"/>
      <c r="O84" s="204"/>
      <c r="P84" s="83"/>
    </row>
    <row r="85" spans="2:16" ht="5.25" customHeight="1" thickBot="1" thickTop="1">
      <c r="B85" s="82"/>
      <c r="N85"/>
      <c r="P85" s="83"/>
    </row>
    <row r="86" spans="2:16" ht="15.75" thickTop="1">
      <c r="B86" s="82"/>
      <c r="C86" s="176">
        <v>2020</v>
      </c>
      <c r="D86" s="195" t="s">
        <v>39</v>
      </c>
      <c r="E86" s="13" t="s">
        <v>1386</v>
      </c>
      <c r="F86" s="13"/>
      <c r="G86" s="13"/>
      <c r="H86" s="13"/>
      <c r="I86" s="13"/>
      <c r="J86" s="13"/>
      <c r="K86" s="13"/>
      <c r="L86" s="13"/>
      <c r="M86" s="14"/>
      <c r="N86" s="91">
        <f>SUM(F86,H86,J86,L86)</f>
        <v>0</v>
      </c>
      <c r="O86" s="91">
        <f>SUM(G86,I86,K86,M86)</f>
        <v>0</v>
      </c>
      <c r="P86" s="83"/>
    </row>
    <row r="87" spans="2:16" ht="15">
      <c r="B87" s="82"/>
      <c r="C87" s="177"/>
      <c r="D87" s="196"/>
      <c r="E87" s="122" t="s">
        <v>1387</v>
      </c>
      <c r="F87" s="122"/>
      <c r="G87" s="122"/>
      <c r="H87" s="122"/>
      <c r="I87" s="122"/>
      <c r="J87" s="122"/>
      <c r="K87" s="122"/>
      <c r="L87" s="122"/>
      <c r="M87" s="123"/>
      <c r="N87" s="124"/>
      <c r="O87" s="124"/>
      <c r="P87" s="83"/>
    </row>
    <row r="88" spans="2:16" ht="15">
      <c r="B88" s="82"/>
      <c r="C88" s="177"/>
      <c r="D88" s="196"/>
      <c r="E88" s="122" t="s">
        <v>1388</v>
      </c>
      <c r="F88" s="122"/>
      <c r="G88" s="122"/>
      <c r="H88" s="122"/>
      <c r="I88" s="122"/>
      <c r="J88" s="122"/>
      <c r="K88" s="122"/>
      <c r="L88" s="122"/>
      <c r="M88" s="123"/>
      <c r="N88" s="124"/>
      <c r="O88" s="124"/>
      <c r="P88" s="83"/>
    </row>
    <row r="89" spans="2:16" ht="15">
      <c r="B89" s="82"/>
      <c r="C89" s="177"/>
      <c r="D89" s="196"/>
      <c r="E89" s="122" t="s">
        <v>1389</v>
      </c>
      <c r="F89" s="122"/>
      <c r="G89" s="122"/>
      <c r="H89" s="122"/>
      <c r="I89" s="122"/>
      <c r="J89" s="122"/>
      <c r="K89" s="122"/>
      <c r="L89" s="122"/>
      <c r="M89" s="123"/>
      <c r="N89" s="124"/>
      <c r="O89" s="124"/>
      <c r="P89" s="83"/>
    </row>
    <row r="90" spans="2:16" ht="15">
      <c r="B90" s="82"/>
      <c r="C90" s="177"/>
      <c r="D90" s="197"/>
      <c r="E90" s="122" t="s">
        <v>1390</v>
      </c>
      <c r="F90" s="122"/>
      <c r="G90" s="122"/>
      <c r="H90" s="122"/>
      <c r="I90" s="122"/>
      <c r="J90" s="122"/>
      <c r="K90" s="122"/>
      <c r="L90" s="122"/>
      <c r="M90" s="123"/>
      <c r="N90" s="124"/>
      <c r="O90" s="124"/>
      <c r="P90" s="83"/>
    </row>
    <row r="91" spans="2:16" ht="15">
      <c r="B91" s="82"/>
      <c r="C91" s="177"/>
      <c r="D91" s="198" t="s">
        <v>40</v>
      </c>
      <c r="E91" s="122" t="s">
        <v>1386</v>
      </c>
      <c r="F91" s="122"/>
      <c r="G91" s="122"/>
      <c r="H91" s="122"/>
      <c r="I91" s="122"/>
      <c r="J91" s="122"/>
      <c r="K91" s="122"/>
      <c r="L91" s="122"/>
      <c r="M91" s="123"/>
      <c r="N91" s="124"/>
      <c r="O91" s="124"/>
      <c r="P91" s="83"/>
    </row>
    <row r="92" spans="2:16" ht="15">
      <c r="B92" s="82"/>
      <c r="C92" s="177"/>
      <c r="D92" s="199"/>
      <c r="E92" s="122" t="s">
        <v>1387</v>
      </c>
      <c r="F92" s="122"/>
      <c r="G92" s="122"/>
      <c r="H92" s="122"/>
      <c r="I92" s="122"/>
      <c r="J92" s="122"/>
      <c r="K92" s="122"/>
      <c r="L92" s="122"/>
      <c r="M92" s="123"/>
      <c r="N92" s="124"/>
      <c r="O92" s="124"/>
      <c r="P92" s="83"/>
    </row>
    <row r="93" spans="2:16" ht="15">
      <c r="B93" s="82"/>
      <c r="C93" s="177"/>
      <c r="D93" s="199"/>
      <c r="E93" s="122" t="s">
        <v>1388</v>
      </c>
      <c r="F93" s="122"/>
      <c r="G93" s="122"/>
      <c r="H93" s="122"/>
      <c r="I93" s="122"/>
      <c r="J93" s="122"/>
      <c r="K93" s="122"/>
      <c r="L93" s="122"/>
      <c r="M93" s="123"/>
      <c r="N93" s="124"/>
      <c r="O93" s="124"/>
      <c r="P93" s="83"/>
    </row>
    <row r="94" spans="2:16" ht="15">
      <c r="B94" s="82"/>
      <c r="C94" s="177"/>
      <c r="D94" s="199"/>
      <c r="E94" s="122" t="s">
        <v>1389</v>
      </c>
      <c r="F94" s="122"/>
      <c r="G94" s="122"/>
      <c r="H94" s="122"/>
      <c r="I94" s="122"/>
      <c r="J94" s="122"/>
      <c r="K94" s="122"/>
      <c r="L94" s="122"/>
      <c r="M94" s="123"/>
      <c r="N94" s="124"/>
      <c r="O94" s="124"/>
      <c r="P94" s="83"/>
    </row>
    <row r="95" spans="2:16" ht="15">
      <c r="B95" s="82"/>
      <c r="C95" s="177"/>
      <c r="D95" s="200"/>
      <c r="E95" s="122" t="s">
        <v>1390</v>
      </c>
      <c r="F95" s="122"/>
      <c r="G95" s="122"/>
      <c r="H95" s="122"/>
      <c r="I95" s="122"/>
      <c r="J95" s="122"/>
      <c r="K95" s="122"/>
      <c r="L95" s="122"/>
      <c r="M95" s="123"/>
      <c r="N95" s="124"/>
      <c r="O95" s="124"/>
      <c r="P95" s="83"/>
    </row>
    <row r="96" spans="2:16" ht="15">
      <c r="B96" s="82"/>
      <c r="C96" s="177"/>
      <c r="D96" s="198" t="s">
        <v>41</v>
      </c>
      <c r="E96" s="122" t="s">
        <v>1386</v>
      </c>
      <c r="F96" s="122"/>
      <c r="G96" s="122"/>
      <c r="H96" s="122"/>
      <c r="I96" s="122"/>
      <c r="J96" s="122"/>
      <c r="K96" s="122"/>
      <c r="L96" s="122"/>
      <c r="M96" s="123"/>
      <c r="N96" s="124"/>
      <c r="O96" s="124"/>
      <c r="P96" s="83"/>
    </row>
    <row r="97" spans="2:16" ht="15">
      <c r="B97" s="82"/>
      <c r="C97" s="177"/>
      <c r="D97" s="199"/>
      <c r="E97" s="122" t="s">
        <v>1387</v>
      </c>
      <c r="F97" s="122"/>
      <c r="G97" s="122"/>
      <c r="H97" s="122"/>
      <c r="I97" s="122"/>
      <c r="J97" s="122"/>
      <c r="K97" s="122"/>
      <c r="L97" s="122"/>
      <c r="M97" s="123"/>
      <c r="N97" s="124"/>
      <c r="O97" s="124"/>
      <c r="P97" s="83"/>
    </row>
    <row r="98" spans="2:16" ht="15">
      <c r="B98" s="82"/>
      <c r="C98" s="177"/>
      <c r="D98" s="199"/>
      <c r="E98" s="122" t="s">
        <v>1388</v>
      </c>
      <c r="F98" s="122"/>
      <c r="G98" s="122"/>
      <c r="H98" s="122"/>
      <c r="I98" s="122"/>
      <c r="J98" s="122"/>
      <c r="K98" s="122"/>
      <c r="L98" s="122"/>
      <c r="M98" s="123"/>
      <c r="N98" s="124"/>
      <c r="O98" s="124"/>
      <c r="P98" s="83"/>
    </row>
    <row r="99" spans="2:16" ht="15">
      <c r="B99" s="82"/>
      <c r="C99" s="177"/>
      <c r="D99" s="199"/>
      <c r="E99" s="122" t="s">
        <v>1389</v>
      </c>
      <c r="F99" s="1"/>
      <c r="G99" s="1"/>
      <c r="H99" s="1"/>
      <c r="I99" s="1"/>
      <c r="J99" s="1"/>
      <c r="K99" s="1"/>
      <c r="L99" s="1"/>
      <c r="M99" s="15"/>
      <c r="N99" s="23">
        <f>SUM(F99,H99,J99,L99)</f>
        <v>0</v>
      </c>
      <c r="O99" s="23">
        <f aca="true" t="shared" si="8" ref="O99:O100">SUM(G99,I99,K99,M99)</f>
        <v>0</v>
      </c>
      <c r="P99" s="83"/>
    </row>
    <row r="100" spans="2:16" ht="15">
      <c r="B100" s="82"/>
      <c r="C100" s="177"/>
      <c r="D100" s="200" t="s">
        <v>40</v>
      </c>
      <c r="E100" s="122" t="s">
        <v>1390</v>
      </c>
      <c r="F100" s="1"/>
      <c r="G100" s="1"/>
      <c r="H100" s="1"/>
      <c r="I100" s="1"/>
      <c r="J100" s="1"/>
      <c r="K100" s="1"/>
      <c r="L100" s="1"/>
      <c r="M100" s="15"/>
      <c r="N100" s="23">
        <f>SUM(F100,H100,J100,L100)</f>
        <v>0</v>
      </c>
      <c r="O100" s="23">
        <f t="shared" si="8"/>
        <v>0</v>
      </c>
      <c r="P100" s="83"/>
    </row>
    <row r="101" spans="2:16" ht="15.75" thickBot="1">
      <c r="B101" s="82"/>
      <c r="C101" s="177"/>
      <c r="D101" s="89" t="s">
        <v>50</v>
      </c>
      <c r="E101" s="89"/>
      <c r="F101" s="89">
        <f>SUM(F86:F100)</f>
        <v>0</v>
      </c>
      <c r="G101" s="89">
        <f aca="true" t="shared" si="9" ref="G101:M101">SUM(G86:G100)</f>
        <v>0</v>
      </c>
      <c r="H101" s="89">
        <f t="shared" si="9"/>
        <v>0</v>
      </c>
      <c r="I101" s="89">
        <f t="shared" si="9"/>
        <v>0</v>
      </c>
      <c r="J101" s="89">
        <f t="shared" si="9"/>
        <v>0</v>
      </c>
      <c r="K101" s="89">
        <f t="shared" si="9"/>
        <v>0</v>
      </c>
      <c r="L101" s="89">
        <f t="shared" si="9"/>
        <v>0</v>
      </c>
      <c r="M101" s="92">
        <f t="shared" si="9"/>
        <v>0</v>
      </c>
      <c r="N101" s="93">
        <f>SUM(N86:N100)</f>
        <v>0</v>
      </c>
      <c r="O101" s="94">
        <f>SUM(O86:O100)</f>
        <v>0</v>
      </c>
      <c r="P101" s="83"/>
    </row>
    <row r="102" spans="2:16" s="21" customFormat="1" ht="38.25" customHeight="1" thickBot="1" thickTop="1">
      <c r="B102" s="99"/>
      <c r="C102" s="178"/>
      <c r="D102" s="88" t="s">
        <v>1358</v>
      </c>
      <c r="E102" s="121"/>
      <c r="F102" s="201"/>
      <c r="G102" s="202"/>
      <c r="H102" s="202"/>
      <c r="I102" s="202"/>
      <c r="J102" s="202"/>
      <c r="K102" s="202"/>
      <c r="L102" s="202"/>
      <c r="M102" s="202"/>
      <c r="N102" s="203"/>
      <c r="O102" s="204"/>
      <c r="P102" s="24"/>
    </row>
    <row r="103" spans="2:16" ht="6" customHeight="1" thickBot="1" thickTop="1">
      <c r="B103" s="82"/>
      <c r="N103"/>
      <c r="P103" s="83"/>
    </row>
    <row r="104" spans="2:16" ht="16.5" thickBot="1" thickTop="1">
      <c r="B104" s="82"/>
      <c r="C104" s="176">
        <v>2021</v>
      </c>
      <c r="D104" s="195" t="s">
        <v>39</v>
      </c>
      <c r="E104" s="13" t="s">
        <v>1386</v>
      </c>
      <c r="F104" s="13"/>
      <c r="G104" s="13"/>
      <c r="H104" s="13"/>
      <c r="I104" s="13"/>
      <c r="J104" s="248">
        <v>19987882</v>
      </c>
      <c r="K104" s="248">
        <v>19987882</v>
      </c>
      <c r="L104" s="13"/>
      <c r="M104" s="14"/>
      <c r="N104" s="256">
        <f>SUM(F104,H104,J104,L104)</f>
        <v>19987882</v>
      </c>
      <c r="O104" s="256">
        <f>SUM(G104,I104,K104,M104)</f>
        <v>19987882</v>
      </c>
      <c r="P104" s="83"/>
    </row>
    <row r="105" spans="2:16" ht="16.5" thickBot="1" thickTop="1">
      <c r="B105" s="82"/>
      <c r="C105" s="177"/>
      <c r="D105" s="196"/>
      <c r="E105" s="122" t="s">
        <v>1387</v>
      </c>
      <c r="F105" s="122"/>
      <c r="G105" s="122"/>
      <c r="H105" s="122"/>
      <c r="I105" s="122"/>
      <c r="J105" s="122"/>
      <c r="K105" s="122"/>
      <c r="L105" s="122"/>
      <c r="M105" s="123"/>
      <c r="N105" s="256">
        <f aca="true" t="shared" si="10" ref="N105:N118">SUM(F105,H105,J105,L105)</f>
        <v>0</v>
      </c>
      <c r="O105" s="256">
        <f aca="true" t="shared" si="11" ref="O105:O118">SUM(G105,I105,K105,M105)</f>
        <v>0</v>
      </c>
      <c r="P105" s="83"/>
    </row>
    <row r="106" spans="2:16" ht="16.5" thickBot="1" thickTop="1">
      <c r="B106" s="82"/>
      <c r="C106" s="177"/>
      <c r="D106" s="196"/>
      <c r="E106" s="122" t="s">
        <v>1388</v>
      </c>
      <c r="F106" s="122"/>
      <c r="G106" s="122"/>
      <c r="H106" s="122"/>
      <c r="I106" s="122"/>
      <c r="J106" s="122"/>
      <c r="K106" s="122"/>
      <c r="L106" s="122"/>
      <c r="M106" s="123"/>
      <c r="N106" s="256">
        <f t="shared" si="10"/>
        <v>0</v>
      </c>
      <c r="O106" s="256">
        <f t="shared" si="11"/>
        <v>0</v>
      </c>
      <c r="P106" s="83"/>
    </row>
    <row r="107" spans="2:16" ht="16.5" thickBot="1" thickTop="1">
      <c r="B107" s="82"/>
      <c r="C107" s="177"/>
      <c r="D107" s="196"/>
      <c r="E107" s="122" t="s">
        <v>1389</v>
      </c>
      <c r="F107" s="122"/>
      <c r="G107" s="122"/>
      <c r="H107" s="122"/>
      <c r="I107" s="122"/>
      <c r="J107" s="122"/>
      <c r="K107" s="122"/>
      <c r="L107" s="122"/>
      <c r="M107" s="123"/>
      <c r="N107" s="256">
        <f t="shared" si="10"/>
        <v>0</v>
      </c>
      <c r="O107" s="256">
        <f t="shared" si="11"/>
        <v>0</v>
      </c>
      <c r="P107" s="83"/>
    </row>
    <row r="108" spans="2:16" ht="16.5" thickBot="1" thickTop="1">
      <c r="B108" s="82"/>
      <c r="C108" s="177"/>
      <c r="D108" s="197"/>
      <c r="E108" s="122" t="s">
        <v>1390</v>
      </c>
      <c r="F108" s="122"/>
      <c r="G108" s="122"/>
      <c r="H108" s="122"/>
      <c r="I108" s="122"/>
      <c r="J108" s="122"/>
      <c r="K108" s="122"/>
      <c r="L108" s="122"/>
      <c r="M108" s="123"/>
      <c r="N108" s="256">
        <f t="shared" si="10"/>
        <v>0</v>
      </c>
      <c r="O108" s="256">
        <f t="shared" si="11"/>
        <v>0</v>
      </c>
      <c r="P108" s="83"/>
    </row>
    <row r="109" spans="2:16" ht="16.5" thickBot="1" thickTop="1">
      <c r="B109" s="82"/>
      <c r="C109" s="177"/>
      <c r="D109" s="198" t="s">
        <v>40</v>
      </c>
      <c r="E109" s="122" t="s">
        <v>1386</v>
      </c>
      <c r="F109" s="249">
        <v>2315033</v>
      </c>
      <c r="G109" s="122">
        <v>0</v>
      </c>
      <c r="H109" s="122"/>
      <c r="I109" s="122"/>
      <c r="J109" s="249">
        <v>66431379</v>
      </c>
      <c r="K109" s="249">
        <v>66431379</v>
      </c>
      <c r="L109" s="122"/>
      <c r="M109" s="123"/>
      <c r="N109" s="256">
        <f t="shared" si="10"/>
        <v>68746412</v>
      </c>
      <c r="O109" s="256">
        <f t="shared" si="11"/>
        <v>66431379</v>
      </c>
      <c r="P109" s="83"/>
    </row>
    <row r="110" spans="2:16" ht="16.5" thickBot="1" thickTop="1">
      <c r="B110" s="82"/>
      <c r="C110" s="177"/>
      <c r="D110" s="199"/>
      <c r="E110" s="122" t="s">
        <v>1387</v>
      </c>
      <c r="F110" s="122"/>
      <c r="G110" s="122"/>
      <c r="H110" s="122"/>
      <c r="I110" s="122"/>
      <c r="J110" s="122"/>
      <c r="K110" s="122"/>
      <c r="L110" s="122"/>
      <c r="M110" s="123"/>
      <c r="N110" s="256">
        <f t="shared" si="10"/>
        <v>0</v>
      </c>
      <c r="O110" s="256">
        <f t="shared" si="11"/>
        <v>0</v>
      </c>
      <c r="P110" s="83"/>
    </row>
    <row r="111" spans="2:16" ht="16.5" thickBot="1" thickTop="1">
      <c r="B111" s="82"/>
      <c r="C111" s="177"/>
      <c r="D111" s="199"/>
      <c r="E111" s="122" t="s">
        <v>1388</v>
      </c>
      <c r="F111" s="122"/>
      <c r="G111" s="122"/>
      <c r="H111" s="122"/>
      <c r="I111" s="122"/>
      <c r="J111" s="122"/>
      <c r="K111" s="122"/>
      <c r="L111" s="122"/>
      <c r="M111" s="123"/>
      <c r="N111" s="256">
        <f t="shared" si="10"/>
        <v>0</v>
      </c>
      <c r="O111" s="256">
        <f t="shared" si="11"/>
        <v>0</v>
      </c>
      <c r="P111" s="83"/>
    </row>
    <row r="112" spans="2:16" ht="16.5" thickBot="1" thickTop="1">
      <c r="B112" s="82"/>
      <c r="C112" s="177"/>
      <c r="D112" s="199"/>
      <c r="E112" s="122" t="s">
        <v>1389</v>
      </c>
      <c r="F112" s="122"/>
      <c r="G112" s="122"/>
      <c r="H112" s="122"/>
      <c r="I112" s="122"/>
      <c r="J112" s="122"/>
      <c r="K112" s="122"/>
      <c r="L112" s="122"/>
      <c r="M112" s="123"/>
      <c r="N112" s="256">
        <f t="shared" si="10"/>
        <v>0</v>
      </c>
      <c r="O112" s="256">
        <f t="shared" si="11"/>
        <v>0</v>
      </c>
      <c r="P112" s="83"/>
    </row>
    <row r="113" spans="2:16" ht="16.5" thickBot="1" thickTop="1">
      <c r="B113" s="82"/>
      <c r="C113" s="177"/>
      <c r="D113" s="200"/>
      <c r="E113" s="122" t="s">
        <v>1390</v>
      </c>
      <c r="F113" s="122"/>
      <c r="G113" s="122"/>
      <c r="H113" s="122"/>
      <c r="I113" s="122"/>
      <c r="J113" s="122"/>
      <c r="K113" s="122"/>
      <c r="L113" s="122"/>
      <c r="M113" s="123"/>
      <c r="N113" s="256">
        <f t="shared" si="10"/>
        <v>0</v>
      </c>
      <c r="O113" s="256">
        <f t="shared" si="11"/>
        <v>0</v>
      </c>
      <c r="P113" s="83"/>
    </row>
    <row r="114" spans="2:16" ht="16.5" thickBot="1" thickTop="1">
      <c r="B114" s="82"/>
      <c r="C114" s="177"/>
      <c r="D114" s="198" t="s">
        <v>41</v>
      </c>
      <c r="E114" s="122" t="s">
        <v>1386</v>
      </c>
      <c r="F114" s="249">
        <v>4494576</v>
      </c>
      <c r="G114" s="122">
        <v>0</v>
      </c>
      <c r="H114" s="122"/>
      <c r="I114" s="122"/>
      <c r="J114" s="249">
        <v>52790798</v>
      </c>
      <c r="K114" s="249">
        <v>52790798</v>
      </c>
      <c r="L114" s="249">
        <v>4862</v>
      </c>
      <c r="M114" s="123">
        <v>0</v>
      </c>
      <c r="N114" s="256">
        <f t="shared" si="10"/>
        <v>57290236</v>
      </c>
      <c r="O114" s="256">
        <f>SUM(G114,I114,K114,M114)</f>
        <v>52790798</v>
      </c>
      <c r="P114" s="83"/>
    </row>
    <row r="115" spans="2:16" ht="16.5" thickBot="1" thickTop="1">
      <c r="B115" s="82"/>
      <c r="C115" s="177"/>
      <c r="D115" s="199"/>
      <c r="E115" s="122" t="s">
        <v>1387</v>
      </c>
      <c r="F115" s="122"/>
      <c r="G115" s="122"/>
      <c r="H115" s="122"/>
      <c r="I115" s="122"/>
      <c r="J115" s="122"/>
      <c r="K115" s="122"/>
      <c r="L115" s="122"/>
      <c r="M115" s="123"/>
      <c r="N115" s="256">
        <f t="shared" si="10"/>
        <v>0</v>
      </c>
      <c r="O115" s="256">
        <f t="shared" si="11"/>
        <v>0</v>
      </c>
      <c r="P115" s="83"/>
    </row>
    <row r="116" spans="2:16" ht="16.5" thickBot="1" thickTop="1">
      <c r="B116" s="82"/>
      <c r="C116" s="177"/>
      <c r="D116" s="199"/>
      <c r="E116" s="122" t="s">
        <v>1388</v>
      </c>
      <c r="F116" s="122"/>
      <c r="G116" s="122"/>
      <c r="H116" s="122"/>
      <c r="I116" s="122"/>
      <c r="J116" s="122"/>
      <c r="K116" s="122"/>
      <c r="L116" s="122"/>
      <c r="M116" s="123"/>
      <c r="N116" s="91">
        <f t="shared" si="10"/>
        <v>0</v>
      </c>
      <c r="O116" s="91">
        <f t="shared" si="11"/>
        <v>0</v>
      </c>
      <c r="P116" s="83"/>
    </row>
    <row r="117" spans="2:16" ht="16.5" thickBot="1" thickTop="1">
      <c r="B117" s="82"/>
      <c r="C117" s="177"/>
      <c r="D117" s="199"/>
      <c r="E117" s="122" t="s">
        <v>1389</v>
      </c>
      <c r="F117" s="1"/>
      <c r="G117" s="1"/>
      <c r="H117" s="1"/>
      <c r="I117" s="1"/>
      <c r="J117" s="1"/>
      <c r="K117" s="1"/>
      <c r="L117" s="1"/>
      <c r="M117" s="15"/>
      <c r="N117" s="91">
        <f t="shared" si="10"/>
        <v>0</v>
      </c>
      <c r="O117" s="91">
        <f t="shared" si="11"/>
        <v>0</v>
      </c>
      <c r="P117" s="83"/>
    </row>
    <row r="118" spans="2:16" ht="15.75" thickTop="1">
      <c r="B118" s="82"/>
      <c r="C118" s="177"/>
      <c r="D118" s="200" t="s">
        <v>40</v>
      </c>
      <c r="E118" s="122" t="s">
        <v>1390</v>
      </c>
      <c r="F118" s="1"/>
      <c r="G118" s="1"/>
      <c r="H118" s="1"/>
      <c r="I118" s="1"/>
      <c r="J118" s="1"/>
      <c r="K118" s="1"/>
      <c r="L118" s="1"/>
      <c r="M118" s="15"/>
      <c r="N118" s="91">
        <f t="shared" si="10"/>
        <v>0</v>
      </c>
      <c r="O118" s="91">
        <f t="shared" si="11"/>
        <v>0</v>
      </c>
      <c r="P118" s="83"/>
    </row>
    <row r="119" spans="2:16" ht="15.75" thickBot="1">
      <c r="B119" s="82"/>
      <c r="C119" s="177"/>
      <c r="D119" s="89" t="s">
        <v>50</v>
      </c>
      <c r="E119" s="89"/>
      <c r="F119" s="250">
        <f>SUM(F104:F118)</f>
        <v>6809609</v>
      </c>
      <c r="G119" s="89">
        <f aca="true" t="shared" si="12" ref="G119:M119">SUM(G104:G118)</f>
        <v>0</v>
      </c>
      <c r="H119" s="89">
        <f t="shared" si="12"/>
        <v>0</v>
      </c>
      <c r="I119" s="89">
        <f t="shared" si="12"/>
        <v>0</v>
      </c>
      <c r="J119" s="89">
        <f t="shared" si="12"/>
        <v>139210059</v>
      </c>
      <c r="K119" s="89">
        <f t="shared" si="12"/>
        <v>139210059</v>
      </c>
      <c r="L119" s="89">
        <f t="shared" si="12"/>
        <v>4862</v>
      </c>
      <c r="M119" s="92">
        <f t="shared" si="12"/>
        <v>0</v>
      </c>
      <c r="N119" s="254">
        <f>SUM(N104:N118)</f>
        <v>146024530</v>
      </c>
      <c r="O119" s="255">
        <f>SUM(O104:O118)</f>
        <v>139210059</v>
      </c>
      <c r="P119" s="83"/>
    </row>
    <row r="120" spans="2:16" ht="38.25" customHeight="1" thickBot="1" thickTop="1">
      <c r="B120" s="82"/>
      <c r="C120" s="178"/>
      <c r="D120" s="88" t="s">
        <v>1358</v>
      </c>
      <c r="E120" s="121"/>
      <c r="F120" s="201"/>
      <c r="G120" s="202"/>
      <c r="H120" s="202"/>
      <c r="I120" s="202"/>
      <c r="J120" s="202"/>
      <c r="K120" s="202"/>
      <c r="L120" s="202"/>
      <c r="M120" s="202"/>
      <c r="N120" s="203"/>
      <c r="O120" s="204"/>
      <c r="P120" s="83"/>
    </row>
    <row r="121" spans="2:16" ht="6" customHeight="1" thickBot="1" thickTop="1">
      <c r="B121" s="82"/>
      <c r="N121"/>
      <c r="P121" s="83"/>
    </row>
    <row r="122" spans="2:16" ht="15.75" thickTop="1">
      <c r="B122" s="82"/>
      <c r="C122" s="176">
        <v>2022</v>
      </c>
      <c r="D122" s="195" t="s">
        <v>39</v>
      </c>
      <c r="E122" s="13" t="s">
        <v>1386</v>
      </c>
      <c r="F122" s="13"/>
      <c r="G122" s="13"/>
      <c r="H122" s="13"/>
      <c r="I122" s="13"/>
      <c r="J122" s="13"/>
      <c r="K122" s="13"/>
      <c r="L122" s="13"/>
      <c r="M122" s="14"/>
      <c r="N122" s="91"/>
      <c r="O122" s="91"/>
      <c r="P122" s="83"/>
    </row>
    <row r="123" spans="2:16" ht="15">
      <c r="B123" s="82"/>
      <c r="C123" s="177"/>
      <c r="D123" s="196"/>
      <c r="E123" s="122" t="s">
        <v>1387</v>
      </c>
      <c r="F123" s="122"/>
      <c r="G123" s="122"/>
      <c r="H123" s="122"/>
      <c r="I123" s="122"/>
      <c r="J123" s="122"/>
      <c r="K123" s="122"/>
      <c r="L123" s="122"/>
      <c r="M123" s="123"/>
      <c r="N123" s="124"/>
      <c r="O123" s="124"/>
      <c r="P123" s="83"/>
    </row>
    <row r="124" spans="2:16" ht="15">
      <c r="B124" s="82"/>
      <c r="C124" s="177"/>
      <c r="D124" s="196"/>
      <c r="E124" s="122" t="s">
        <v>1388</v>
      </c>
      <c r="F124" s="122"/>
      <c r="G124" s="122"/>
      <c r="H124" s="122"/>
      <c r="I124" s="122"/>
      <c r="J124" s="122"/>
      <c r="K124" s="122"/>
      <c r="L124" s="122"/>
      <c r="M124" s="123"/>
      <c r="N124" s="124"/>
      <c r="O124" s="124"/>
      <c r="P124" s="83"/>
    </row>
    <row r="125" spans="2:16" ht="15">
      <c r="B125" s="82"/>
      <c r="C125" s="177"/>
      <c r="D125" s="196"/>
      <c r="E125" s="122" t="s">
        <v>1389</v>
      </c>
      <c r="F125" s="122"/>
      <c r="G125" s="122"/>
      <c r="H125" s="122"/>
      <c r="I125" s="122"/>
      <c r="J125" s="122"/>
      <c r="K125" s="122"/>
      <c r="L125" s="122"/>
      <c r="M125" s="123"/>
      <c r="N125" s="124"/>
      <c r="O125" s="124"/>
      <c r="P125" s="83"/>
    </row>
    <row r="126" spans="2:16" ht="15">
      <c r="B126" s="82"/>
      <c r="C126" s="177"/>
      <c r="D126" s="197"/>
      <c r="E126" s="122" t="s">
        <v>1390</v>
      </c>
      <c r="F126" s="122"/>
      <c r="G126" s="122"/>
      <c r="H126" s="122"/>
      <c r="I126" s="122"/>
      <c r="J126" s="122"/>
      <c r="K126" s="122"/>
      <c r="L126" s="122"/>
      <c r="M126" s="123"/>
      <c r="N126" s="124"/>
      <c r="O126" s="124"/>
      <c r="P126" s="83"/>
    </row>
    <row r="127" spans="2:16" ht="15.75" thickBot="1">
      <c r="B127" s="82"/>
      <c r="C127" s="177"/>
      <c r="D127" s="198" t="s">
        <v>40</v>
      </c>
      <c r="E127" s="122" t="s">
        <v>1386</v>
      </c>
      <c r="F127" s="122"/>
      <c r="G127" s="122"/>
      <c r="H127" s="122"/>
      <c r="I127" s="122"/>
      <c r="J127" s="122"/>
      <c r="K127" s="122"/>
      <c r="L127" s="122"/>
      <c r="M127" s="123"/>
      <c r="N127" s="124"/>
      <c r="O127" s="124"/>
      <c r="P127" s="83"/>
    </row>
    <row r="128" spans="2:16" ht="15.75" thickTop="1">
      <c r="B128" s="82"/>
      <c r="C128" s="177"/>
      <c r="D128" s="199"/>
      <c r="E128" s="122" t="s">
        <v>1387</v>
      </c>
      <c r="F128" s="122"/>
      <c r="G128" s="122"/>
      <c r="H128" s="122"/>
      <c r="I128" s="122"/>
      <c r="J128" s="249">
        <v>947641</v>
      </c>
      <c r="K128" s="249">
        <v>947641</v>
      </c>
      <c r="L128" s="122"/>
      <c r="M128" s="123"/>
      <c r="N128" s="256">
        <f>SUM(F128,H128,J128,L128)</f>
        <v>947641</v>
      </c>
      <c r="O128" s="256">
        <f>SUM(G128,I128,K128,M128)</f>
        <v>947641</v>
      </c>
      <c r="P128" s="83"/>
    </row>
    <row r="129" spans="2:16" ht="15">
      <c r="B129" s="82"/>
      <c r="C129" s="177"/>
      <c r="D129" s="199"/>
      <c r="E129" s="122" t="s">
        <v>1388</v>
      </c>
      <c r="F129" s="122"/>
      <c r="G129" s="122"/>
      <c r="H129" s="122"/>
      <c r="I129" s="122"/>
      <c r="J129" s="122"/>
      <c r="K129" s="122"/>
      <c r="L129" s="122"/>
      <c r="M129" s="123"/>
      <c r="N129" s="257"/>
      <c r="O129" s="257"/>
      <c r="P129" s="83"/>
    </row>
    <row r="130" spans="2:16" ht="15">
      <c r="B130" s="82"/>
      <c r="C130" s="177"/>
      <c r="D130" s="199"/>
      <c r="E130" s="122" t="s">
        <v>1389</v>
      </c>
      <c r="F130" s="122"/>
      <c r="G130" s="122"/>
      <c r="H130" s="122"/>
      <c r="I130" s="122"/>
      <c r="J130" s="122"/>
      <c r="K130" s="122"/>
      <c r="L130" s="122"/>
      <c r="M130" s="123"/>
      <c r="N130" s="257"/>
      <c r="O130" s="257"/>
      <c r="P130" s="83"/>
    </row>
    <row r="131" spans="2:16" ht="15">
      <c r="B131" s="82"/>
      <c r="C131" s="177"/>
      <c r="D131" s="200"/>
      <c r="E131" s="122" t="s">
        <v>1390</v>
      </c>
      <c r="F131" s="122"/>
      <c r="G131" s="122"/>
      <c r="H131" s="122"/>
      <c r="I131" s="122"/>
      <c r="J131" s="122"/>
      <c r="K131" s="122"/>
      <c r="L131" s="122"/>
      <c r="M131" s="123"/>
      <c r="N131" s="257"/>
      <c r="O131" s="257"/>
      <c r="P131" s="83"/>
    </row>
    <row r="132" spans="2:16" ht="15.75" thickBot="1">
      <c r="B132" s="82"/>
      <c r="C132" s="177"/>
      <c r="D132" s="198" t="s">
        <v>41</v>
      </c>
      <c r="E132" s="122" t="s">
        <v>1386</v>
      </c>
      <c r="F132" s="122"/>
      <c r="G132" s="122"/>
      <c r="H132" s="122"/>
      <c r="I132" s="122"/>
      <c r="J132" s="122"/>
      <c r="K132" s="122"/>
      <c r="L132" s="122"/>
      <c r="M132" s="123"/>
      <c r="N132" s="257"/>
      <c r="O132" s="257"/>
      <c r="P132" s="83"/>
    </row>
    <row r="133" spans="2:16" ht="15.75" thickTop="1">
      <c r="B133" s="82"/>
      <c r="C133" s="177"/>
      <c r="D133" s="199"/>
      <c r="E133" s="122" t="s">
        <v>1387</v>
      </c>
      <c r="F133" s="122"/>
      <c r="G133" s="122"/>
      <c r="H133" s="122"/>
      <c r="I133" s="122"/>
      <c r="J133" s="249">
        <v>464905</v>
      </c>
      <c r="K133" s="249">
        <v>464905</v>
      </c>
      <c r="L133" s="122"/>
      <c r="M133" s="123"/>
      <c r="N133" s="256">
        <f>SUM(F133,H133,J133,L133)</f>
        <v>464905</v>
      </c>
      <c r="O133" s="256">
        <f>SUM(G133,I133,K133,M133)</f>
        <v>464905</v>
      </c>
      <c r="P133" s="83"/>
    </row>
    <row r="134" spans="2:16" ht="15">
      <c r="B134" s="82"/>
      <c r="C134" s="177"/>
      <c r="D134" s="199"/>
      <c r="E134" s="122" t="s">
        <v>1388</v>
      </c>
      <c r="F134" s="122"/>
      <c r="G134" s="122"/>
      <c r="H134" s="122"/>
      <c r="I134" s="122"/>
      <c r="J134" s="122"/>
      <c r="K134" s="122"/>
      <c r="L134" s="122"/>
      <c r="M134" s="123"/>
      <c r="N134" s="257"/>
      <c r="O134" s="257"/>
      <c r="P134" s="83"/>
    </row>
    <row r="135" spans="2:16" ht="15">
      <c r="B135" s="82"/>
      <c r="C135" s="177"/>
      <c r="D135" s="199"/>
      <c r="E135" s="122" t="s">
        <v>1389</v>
      </c>
      <c r="F135" s="1"/>
      <c r="G135" s="1"/>
      <c r="H135" s="1"/>
      <c r="I135" s="1"/>
      <c r="J135" s="1"/>
      <c r="K135" s="1"/>
      <c r="L135" s="1"/>
      <c r="M135" s="15"/>
      <c r="N135" s="258"/>
      <c r="O135" s="258"/>
      <c r="P135" s="83"/>
    </row>
    <row r="136" spans="2:16" ht="15">
      <c r="B136" s="82"/>
      <c r="C136" s="177"/>
      <c r="D136" s="200" t="s">
        <v>40</v>
      </c>
      <c r="E136" s="122" t="s">
        <v>1390</v>
      </c>
      <c r="F136" s="1"/>
      <c r="G136" s="1"/>
      <c r="H136" s="1"/>
      <c r="I136" s="1"/>
      <c r="J136" s="1"/>
      <c r="K136" s="1"/>
      <c r="L136" s="1"/>
      <c r="M136" s="15"/>
      <c r="N136" s="258"/>
      <c r="O136" s="258"/>
      <c r="P136" s="83"/>
    </row>
    <row r="137" spans="2:16" ht="15.75" thickBot="1">
      <c r="B137" s="82"/>
      <c r="C137" s="177"/>
      <c r="D137" s="89" t="s">
        <v>50</v>
      </c>
      <c r="E137" s="89"/>
      <c r="F137" s="89"/>
      <c r="G137" s="89"/>
      <c r="H137" s="89"/>
      <c r="I137" s="89"/>
      <c r="J137" s="250">
        <f>SUM(J128:J136)</f>
        <v>1412546</v>
      </c>
      <c r="K137" s="250">
        <f>SUM(K128:K135)</f>
        <v>1412546</v>
      </c>
      <c r="L137" s="89"/>
      <c r="M137" s="92"/>
      <c r="N137" s="254">
        <f>SUM(N122:N136)</f>
        <v>1412546</v>
      </c>
      <c r="O137" s="254">
        <f>SUM(O122:O136)</f>
        <v>1412546</v>
      </c>
      <c r="P137" s="83"/>
    </row>
    <row r="138" spans="2:16" ht="39" customHeight="1" thickBot="1" thickTop="1">
      <c r="B138" s="82"/>
      <c r="C138" s="178"/>
      <c r="D138" s="88" t="s">
        <v>1358</v>
      </c>
      <c r="E138" s="121"/>
      <c r="F138" s="201"/>
      <c r="G138" s="202"/>
      <c r="H138" s="202"/>
      <c r="I138" s="202"/>
      <c r="J138" s="202"/>
      <c r="K138" s="202"/>
      <c r="L138" s="202"/>
      <c r="M138" s="202"/>
      <c r="N138" s="203"/>
      <c r="O138" s="204"/>
      <c r="P138" s="83"/>
    </row>
    <row r="139" spans="2:16" ht="7.5" customHeight="1" thickBot="1" thickTop="1">
      <c r="B139" s="82"/>
      <c r="N139"/>
      <c r="P139" s="83"/>
    </row>
    <row r="140" spans="2:16" ht="15.75" thickTop="1">
      <c r="B140" s="82"/>
      <c r="C140" s="176">
        <v>2023</v>
      </c>
      <c r="D140" s="195" t="s">
        <v>39</v>
      </c>
      <c r="E140" s="13" t="s">
        <v>1386</v>
      </c>
      <c r="F140" s="13"/>
      <c r="G140" s="13"/>
      <c r="H140" s="13"/>
      <c r="I140" s="13"/>
      <c r="J140" s="13"/>
      <c r="K140" s="13"/>
      <c r="L140" s="13"/>
      <c r="M140" s="14"/>
      <c r="N140" s="91">
        <f>SUM(F140,H140,J140,L140)</f>
        <v>0</v>
      </c>
      <c r="O140" s="91">
        <f>SUM(G140,I140,K140,M140)</f>
        <v>0</v>
      </c>
      <c r="P140" s="83"/>
    </row>
    <row r="141" spans="2:16" ht="15">
      <c r="B141" s="82"/>
      <c r="C141" s="177"/>
      <c r="D141" s="196"/>
      <c r="E141" s="122" t="s">
        <v>1387</v>
      </c>
      <c r="F141" s="122"/>
      <c r="G141" s="122"/>
      <c r="H141" s="122"/>
      <c r="I141" s="122"/>
      <c r="J141" s="122"/>
      <c r="K141" s="122"/>
      <c r="L141" s="122"/>
      <c r="M141" s="123"/>
      <c r="N141" s="124"/>
      <c r="O141" s="124"/>
      <c r="P141" s="83"/>
    </row>
    <row r="142" spans="2:16" ht="15">
      <c r="B142" s="82"/>
      <c r="C142" s="177"/>
      <c r="D142" s="196"/>
      <c r="E142" s="122" t="s">
        <v>1388</v>
      </c>
      <c r="F142" s="122"/>
      <c r="G142" s="122"/>
      <c r="H142" s="122"/>
      <c r="I142" s="122"/>
      <c r="J142" s="122"/>
      <c r="K142" s="122"/>
      <c r="L142" s="122"/>
      <c r="M142" s="123"/>
      <c r="N142" s="124"/>
      <c r="O142" s="124"/>
      <c r="P142" s="83"/>
    </row>
    <row r="143" spans="2:16" ht="15">
      <c r="B143" s="82"/>
      <c r="C143" s="177"/>
      <c r="D143" s="196"/>
      <c r="E143" s="122" t="s">
        <v>1389</v>
      </c>
      <c r="F143" s="122"/>
      <c r="G143" s="122"/>
      <c r="H143" s="122"/>
      <c r="I143" s="122"/>
      <c r="J143" s="122"/>
      <c r="K143" s="122"/>
      <c r="L143" s="122"/>
      <c r="M143" s="123"/>
      <c r="N143" s="124"/>
      <c r="O143" s="124"/>
      <c r="P143" s="83"/>
    </row>
    <row r="144" spans="2:16" ht="15">
      <c r="B144" s="82"/>
      <c r="C144" s="177"/>
      <c r="D144" s="197"/>
      <c r="E144" s="122" t="s">
        <v>1390</v>
      </c>
      <c r="F144" s="122"/>
      <c r="G144" s="122"/>
      <c r="H144" s="122"/>
      <c r="I144" s="122"/>
      <c r="J144" s="249">
        <v>2082821</v>
      </c>
      <c r="K144" s="122"/>
      <c r="L144" s="122"/>
      <c r="M144" s="123"/>
      <c r="N144" s="257">
        <f>J144</f>
        <v>2082821</v>
      </c>
      <c r="O144" s="124"/>
      <c r="P144" s="83"/>
    </row>
    <row r="145" spans="2:16" ht="15">
      <c r="B145" s="82"/>
      <c r="C145" s="177"/>
      <c r="D145" s="198" t="s">
        <v>40</v>
      </c>
      <c r="E145" s="122" t="s">
        <v>1386</v>
      </c>
      <c r="F145" s="122"/>
      <c r="G145" s="122"/>
      <c r="H145" s="122"/>
      <c r="I145" s="122"/>
      <c r="J145" s="122"/>
      <c r="K145" s="122"/>
      <c r="L145" s="122"/>
      <c r="M145" s="123"/>
      <c r="N145" s="257"/>
      <c r="O145" s="124"/>
      <c r="P145" s="83"/>
    </row>
    <row r="146" spans="2:16" ht="15">
      <c r="B146" s="82"/>
      <c r="C146" s="177"/>
      <c r="D146" s="199"/>
      <c r="E146" s="122" t="s">
        <v>1387</v>
      </c>
      <c r="F146" s="122"/>
      <c r="G146" s="122"/>
      <c r="H146" s="122"/>
      <c r="I146" s="122"/>
      <c r="J146" s="122"/>
      <c r="K146" s="122"/>
      <c r="L146" s="122"/>
      <c r="M146" s="123"/>
      <c r="N146" s="257"/>
      <c r="O146" s="124"/>
      <c r="P146" s="83"/>
    </row>
    <row r="147" spans="2:16" ht="15">
      <c r="B147" s="82"/>
      <c r="C147" s="177"/>
      <c r="D147" s="199"/>
      <c r="E147" s="122" t="s">
        <v>1388</v>
      </c>
      <c r="F147" s="122"/>
      <c r="G147" s="122"/>
      <c r="H147" s="122"/>
      <c r="I147" s="122"/>
      <c r="J147" s="249">
        <v>6085390</v>
      </c>
      <c r="K147" s="122"/>
      <c r="L147" s="122"/>
      <c r="M147" s="123"/>
      <c r="N147" s="257">
        <f>J147</f>
        <v>6085390</v>
      </c>
      <c r="O147" s="124"/>
      <c r="P147" s="83"/>
    </row>
    <row r="148" spans="2:16" ht="15">
      <c r="B148" s="82"/>
      <c r="C148" s="177"/>
      <c r="D148" s="199"/>
      <c r="E148" s="122" t="s">
        <v>1389</v>
      </c>
      <c r="F148" s="122"/>
      <c r="G148" s="122"/>
      <c r="H148" s="122"/>
      <c r="I148" s="122"/>
      <c r="J148" s="122"/>
      <c r="K148" s="122"/>
      <c r="L148" s="122"/>
      <c r="M148" s="123"/>
      <c r="N148" s="257"/>
      <c r="O148" s="124"/>
      <c r="P148" s="83"/>
    </row>
    <row r="149" spans="2:16" ht="15">
      <c r="B149" s="82"/>
      <c r="C149" s="177"/>
      <c r="D149" s="200"/>
      <c r="E149" s="122" t="s">
        <v>1390</v>
      </c>
      <c r="F149" s="122"/>
      <c r="G149" s="122"/>
      <c r="H149" s="122"/>
      <c r="I149" s="122"/>
      <c r="J149" s="122"/>
      <c r="K149" s="122"/>
      <c r="L149" s="122"/>
      <c r="M149" s="123"/>
      <c r="N149" s="257"/>
      <c r="O149" s="124"/>
      <c r="P149" s="83"/>
    </row>
    <row r="150" spans="2:16" ht="15">
      <c r="B150" s="82"/>
      <c r="C150" s="177"/>
      <c r="D150" s="198" t="s">
        <v>41</v>
      </c>
      <c r="E150" s="122" t="s">
        <v>1386</v>
      </c>
      <c r="F150" s="122"/>
      <c r="G150" s="122"/>
      <c r="H150" s="249">
        <v>256189</v>
      </c>
      <c r="I150" s="122"/>
      <c r="J150" s="249">
        <v>43710760</v>
      </c>
      <c r="K150" s="122"/>
      <c r="L150" s="122"/>
      <c r="M150" s="123"/>
      <c r="N150" s="257">
        <f>SUM(H150:J150)</f>
        <v>43966949</v>
      </c>
      <c r="O150" s="124"/>
      <c r="P150" s="83"/>
    </row>
    <row r="151" spans="2:16" ht="15">
      <c r="B151" s="82"/>
      <c r="C151" s="177"/>
      <c r="D151" s="199"/>
      <c r="E151" s="122" t="s">
        <v>1387</v>
      </c>
      <c r="F151" s="122"/>
      <c r="G151" s="122"/>
      <c r="H151" s="122"/>
      <c r="I151" s="122"/>
      <c r="J151" s="249">
        <v>78464</v>
      </c>
      <c r="K151" s="122"/>
      <c r="L151" s="122"/>
      <c r="M151" s="123"/>
      <c r="N151" s="257">
        <f>J151</f>
        <v>78464</v>
      </c>
      <c r="O151" s="124"/>
      <c r="P151" s="83"/>
    </row>
    <row r="152" spans="2:16" ht="15">
      <c r="B152" s="82"/>
      <c r="C152" s="177"/>
      <c r="D152" s="199"/>
      <c r="E152" s="122" t="s">
        <v>1388</v>
      </c>
      <c r="F152" s="122"/>
      <c r="G152" s="122"/>
      <c r="H152" s="122"/>
      <c r="I152" s="122"/>
      <c r="J152" s="249">
        <v>2389060</v>
      </c>
      <c r="K152" s="122"/>
      <c r="L152" s="122"/>
      <c r="M152" s="123"/>
      <c r="N152" s="257">
        <f>J152</f>
        <v>2389060</v>
      </c>
      <c r="O152" s="124"/>
      <c r="P152" s="83"/>
    </row>
    <row r="153" spans="2:16" ht="15">
      <c r="B153" s="82"/>
      <c r="C153" s="177"/>
      <c r="D153" s="199"/>
      <c r="E153" s="122" t="s">
        <v>1389</v>
      </c>
      <c r="F153" s="1"/>
      <c r="G153" s="1"/>
      <c r="H153" s="1"/>
      <c r="I153" s="1"/>
      <c r="J153" s="1"/>
      <c r="K153" s="1"/>
      <c r="L153" s="1"/>
      <c r="M153" s="15"/>
      <c r="N153" s="258">
        <f>SUM(F153,H153,J153,L153)</f>
        <v>0</v>
      </c>
      <c r="O153" s="23">
        <f aca="true" t="shared" si="13" ref="O153:O154">SUM(G153,I153,K153,M153)</f>
        <v>0</v>
      </c>
      <c r="P153" s="83"/>
    </row>
    <row r="154" spans="2:16" ht="15">
      <c r="B154" s="82"/>
      <c r="C154" s="177"/>
      <c r="D154" s="200" t="s">
        <v>40</v>
      </c>
      <c r="E154" s="122" t="s">
        <v>1390</v>
      </c>
      <c r="F154" s="1"/>
      <c r="G154" s="1"/>
      <c r="H154" s="1"/>
      <c r="I154" s="1"/>
      <c r="J154" s="1"/>
      <c r="K154" s="1"/>
      <c r="L154" s="1"/>
      <c r="M154" s="15"/>
      <c r="N154" s="258">
        <f>SUM(F154,H154,J154,L154)</f>
        <v>0</v>
      </c>
      <c r="O154" s="23">
        <f t="shared" si="13"/>
        <v>0</v>
      </c>
      <c r="P154" s="83"/>
    </row>
    <row r="155" spans="2:16" ht="15.75" thickBot="1">
      <c r="B155" s="82"/>
      <c r="C155" s="177"/>
      <c r="D155" s="89" t="s">
        <v>50</v>
      </c>
      <c r="E155" s="89"/>
      <c r="F155" s="89">
        <f>SUM(F140:F154)</f>
        <v>0</v>
      </c>
      <c r="G155" s="89">
        <f aca="true" t="shared" si="14" ref="G155:M155">SUM(G140:G154)</f>
        <v>0</v>
      </c>
      <c r="H155" s="250">
        <f t="shared" si="14"/>
        <v>256189</v>
      </c>
      <c r="I155" s="89">
        <f t="shared" si="14"/>
        <v>0</v>
      </c>
      <c r="J155" s="250">
        <f t="shared" si="14"/>
        <v>54346495</v>
      </c>
      <c r="K155" s="89">
        <f t="shared" si="14"/>
        <v>0</v>
      </c>
      <c r="L155" s="89">
        <f t="shared" si="14"/>
        <v>0</v>
      </c>
      <c r="M155" s="92">
        <f t="shared" si="14"/>
        <v>0</v>
      </c>
      <c r="N155" s="254">
        <f>SUM(N140:N154)</f>
        <v>54602684</v>
      </c>
      <c r="O155" s="94">
        <f>SUM(O140:O154)</f>
        <v>0</v>
      </c>
      <c r="P155" s="83"/>
    </row>
    <row r="156" spans="2:16" ht="32.25" customHeight="1" thickBot="1" thickTop="1">
      <c r="B156" s="82"/>
      <c r="C156" s="178"/>
      <c r="D156" s="88" t="s">
        <v>1358</v>
      </c>
      <c r="E156" s="121"/>
      <c r="F156" s="201"/>
      <c r="G156" s="202"/>
      <c r="H156" s="202"/>
      <c r="I156" s="202"/>
      <c r="J156" s="202"/>
      <c r="K156" s="202"/>
      <c r="L156" s="202"/>
      <c r="M156" s="202"/>
      <c r="N156" s="203"/>
      <c r="O156" s="204"/>
      <c r="P156" s="83"/>
    </row>
    <row r="157" spans="2:16" ht="9" customHeight="1" thickBot="1" thickTop="1">
      <c r="B157" s="82"/>
      <c r="N157"/>
      <c r="P157" s="83"/>
    </row>
    <row r="158" spans="2:16" ht="15.75" thickBot="1">
      <c r="B158" s="82"/>
      <c r="C158" s="205" t="s">
        <v>49</v>
      </c>
      <c r="D158" s="206"/>
      <c r="E158" s="120"/>
      <c r="F158" s="251">
        <f>SUM(F155,F137,F119,F101,F83,F65,F47,F29)</f>
        <v>6809609</v>
      </c>
      <c r="G158" s="90">
        <f>SUM(G155,G137,G119,G101,G83,G65,G47,G29)</f>
        <v>0</v>
      </c>
      <c r="H158" s="251">
        <f>SUM(H155,H137,H119,H101,H83,H65,H47,H29)</f>
        <v>256189</v>
      </c>
      <c r="I158" s="90">
        <f aca="true" t="shared" si="15" ref="I158:M158">SUM(I155,I137,I119,I101,I83,I65,I47,I29)</f>
        <v>0</v>
      </c>
      <c r="J158" s="251">
        <f>SUM(J155,J137,J119,J101,J83,J65,J47,J29)</f>
        <v>194969100</v>
      </c>
      <c r="K158" s="251">
        <f t="shared" si="15"/>
        <v>140622605</v>
      </c>
      <c r="L158" s="251">
        <f t="shared" si="15"/>
        <v>4862</v>
      </c>
      <c r="M158" s="90">
        <f t="shared" si="15"/>
        <v>0</v>
      </c>
      <c r="N158" s="252">
        <f>SUM(N155,N137,N119,N101,N83,N65,N47,N29)</f>
        <v>202039760</v>
      </c>
      <c r="O158" s="253">
        <f>SUM(O155,O137,O119,O101,O83,O65,O47,O29)</f>
        <v>140622605</v>
      </c>
      <c r="P158" s="83"/>
    </row>
    <row r="159" spans="2:16" ht="15">
      <c r="B159" s="82"/>
      <c r="N159"/>
      <c r="O159" s="97"/>
      <c r="P159" s="83"/>
    </row>
    <row r="160" spans="2:16" ht="15">
      <c r="B160" s="82"/>
      <c r="N160" s="96"/>
      <c r="P160" s="83"/>
    </row>
    <row r="161" spans="2:16" ht="15">
      <c r="B161" s="82"/>
      <c r="N161" s="96"/>
      <c r="P161" s="83"/>
    </row>
    <row r="162" spans="2:16" ht="15">
      <c r="B162" s="82"/>
      <c r="N162" s="96"/>
      <c r="P162" s="83"/>
    </row>
    <row r="163" spans="2:16" ht="15">
      <c r="B163" s="82"/>
      <c r="N163" s="96"/>
      <c r="P163" s="83"/>
    </row>
    <row r="164" spans="2:16" ht="15.75" thickBot="1">
      <c r="B164" s="84"/>
      <c r="C164" s="85"/>
      <c r="D164" s="85"/>
      <c r="E164" s="85"/>
      <c r="F164" s="85"/>
      <c r="G164" s="85"/>
      <c r="H164" s="85"/>
      <c r="I164" s="85"/>
      <c r="J164" s="85"/>
      <c r="K164" s="85"/>
      <c r="L164" s="85"/>
      <c r="M164" s="85"/>
      <c r="N164" s="100"/>
      <c r="O164" s="85"/>
      <c r="P164" s="86"/>
    </row>
  </sheetData>
  <mergeCells count="54">
    <mergeCell ref="D150:D154"/>
    <mergeCell ref="D73:D77"/>
    <mergeCell ref="D78:D82"/>
    <mergeCell ref="D86:D90"/>
    <mergeCell ref="D91:D95"/>
    <mergeCell ref="D96:D100"/>
    <mergeCell ref="O11:O12"/>
    <mergeCell ref="C9:O9"/>
    <mergeCell ref="J3:O7"/>
    <mergeCell ref="C122:C138"/>
    <mergeCell ref="F138:O138"/>
    <mergeCell ref="F30:O30"/>
    <mergeCell ref="C32:C48"/>
    <mergeCell ref="F48:O48"/>
    <mergeCell ref="C50:C66"/>
    <mergeCell ref="F66:O66"/>
    <mergeCell ref="C3:I7"/>
    <mergeCell ref="L11:M11"/>
    <mergeCell ref="N11:N12"/>
    <mergeCell ref="C10:N10"/>
    <mergeCell ref="C11:C12"/>
    <mergeCell ref="D11:D12"/>
    <mergeCell ref="C140:C156"/>
    <mergeCell ref="F156:O156"/>
    <mergeCell ref="C158:D158"/>
    <mergeCell ref="F84:O84"/>
    <mergeCell ref="C86:C102"/>
    <mergeCell ref="F102:O102"/>
    <mergeCell ref="C104:C120"/>
    <mergeCell ref="F120:O120"/>
    <mergeCell ref="D104:D108"/>
    <mergeCell ref="D109:D113"/>
    <mergeCell ref="D114:D118"/>
    <mergeCell ref="D122:D126"/>
    <mergeCell ref="D127:D131"/>
    <mergeCell ref="D132:D136"/>
    <mergeCell ref="D140:D144"/>
    <mergeCell ref="D145:D149"/>
    <mergeCell ref="F11:G11"/>
    <mergeCell ref="H11:I11"/>
    <mergeCell ref="J11:K11"/>
    <mergeCell ref="C14:C30"/>
    <mergeCell ref="C68:C84"/>
    <mergeCell ref="E11:E12"/>
    <mergeCell ref="D14:D18"/>
    <mergeCell ref="D19:D23"/>
    <mergeCell ref="D24:D28"/>
    <mergeCell ref="D32:D36"/>
    <mergeCell ref="D37:D41"/>
    <mergeCell ref="D42:D46"/>
    <mergeCell ref="D50:D54"/>
    <mergeCell ref="D55:D59"/>
    <mergeCell ref="D60:D64"/>
    <mergeCell ref="D68:D72"/>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B2:O96"/>
  <sheetViews>
    <sheetView showGridLines="0" workbookViewId="0" topLeftCell="A46">
      <selection activeCell="D91" sqref="D91:N91"/>
    </sheetView>
  </sheetViews>
  <sheetFormatPr defaultColWidth="0" defaultRowHeight="15" zeroHeight="1"/>
  <cols>
    <col min="1" max="1" width="6.8515625" style="0" customWidth="1"/>
    <col min="2" max="2" width="3.140625" style="0" customWidth="1"/>
    <col min="3" max="3" width="14.421875" style="0" bestFit="1" customWidth="1"/>
    <col min="4" max="4" width="12.00390625" style="0" customWidth="1"/>
    <col min="5" max="5" width="15.7109375" style="6" customWidth="1"/>
    <col min="6" max="6" width="13.00390625" style="6" customWidth="1"/>
    <col min="7" max="13" width="11.421875" style="6" customWidth="1"/>
    <col min="14" max="14" width="16.140625" style="21" customWidth="1"/>
    <col min="15" max="15" width="2.8515625" style="0" customWidth="1"/>
    <col min="16" max="16" width="7.00390625" style="0" customWidth="1"/>
    <col min="17" max="16384" width="11.421875" style="0" hidden="1" customWidth="1"/>
  </cols>
  <sheetData>
    <row r="1" ht="15.75" thickBot="1"/>
    <row r="2" spans="2:15" ht="15">
      <c r="B2" s="79"/>
      <c r="C2" s="80"/>
      <c r="D2" s="80"/>
      <c r="E2" s="80"/>
      <c r="F2" s="80"/>
      <c r="G2" s="80"/>
      <c r="H2" s="80"/>
      <c r="I2" s="80"/>
      <c r="J2" s="80"/>
      <c r="K2" s="80"/>
      <c r="L2" s="80"/>
      <c r="M2" s="95"/>
      <c r="N2" s="80"/>
      <c r="O2" s="81"/>
    </row>
    <row r="3" spans="2:15" ht="18" customHeight="1">
      <c r="B3" s="82"/>
      <c r="C3" s="135"/>
      <c r="D3" s="135"/>
      <c r="E3" s="135"/>
      <c r="F3" s="135"/>
      <c r="G3" s="135"/>
      <c r="H3" s="135"/>
      <c r="I3" s="136" t="s">
        <v>1338</v>
      </c>
      <c r="J3" s="136"/>
      <c r="K3" s="136"/>
      <c r="L3" s="136"/>
      <c r="M3" s="136"/>
      <c r="N3" s="136"/>
      <c r="O3" s="83"/>
    </row>
    <row r="4" spans="2:15" ht="18" customHeight="1">
      <c r="B4" s="82"/>
      <c r="C4" s="135"/>
      <c r="D4" s="135"/>
      <c r="E4" s="135"/>
      <c r="F4" s="135"/>
      <c r="G4" s="135"/>
      <c r="H4" s="135"/>
      <c r="I4" s="136"/>
      <c r="J4" s="136"/>
      <c r="K4" s="136"/>
      <c r="L4" s="136"/>
      <c r="M4" s="136"/>
      <c r="N4" s="136"/>
      <c r="O4" s="83"/>
    </row>
    <row r="5" spans="2:15" ht="18" customHeight="1">
      <c r="B5" s="82"/>
      <c r="C5" s="135"/>
      <c r="D5" s="135"/>
      <c r="E5" s="135"/>
      <c r="F5" s="135"/>
      <c r="G5" s="135"/>
      <c r="H5" s="135"/>
      <c r="I5" s="136"/>
      <c r="J5" s="136"/>
      <c r="K5" s="136"/>
      <c r="L5" s="136"/>
      <c r="M5" s="136"/>
      <c r="N5" s="136"/>
      <c r="O5" s="83"/>
    </row>
    <row r="6" spans="2:15" ht="18" customHeight="1">
      <c r="B6" s="82"/>
      <c r="C6" s="135"/>
      <c r="D6" s="135"/>
      <c r="E6" s="135"/>
      <c r="F6" s="135"/>
      <c r="G6" s="135"/>
      <c r="H6" s="135"/>
      <c r="I6" s="136"/>
      <c r="J6" s="136"/>
      <c r="K6" s="136"/>
      <c r="L6" s="136"/>
      <c r="M6" s="136"/>
      <c r="N6" s="136"/>
      <c r="O6" s="83"/>
    </row>
    <row r="7" spans="2:15" ht="18" customHeight="1">
      <c r="B7" s="82"/>
      <c r="C7" s="135"/>
      <c r="D7" s="135"/>
      <c r="E7" s="135"/>
      <c r="F7" s="135"/>
      <c r="G7" s="135"/>
      <c r="H7" s="135"/>
      <c r="I7" s="136"/>
      <c r="J7" s="136"/>
      <c r="K7" s="136"/>
      <c r="L7" s="136"/>
      <c r="M7" s="136"/>
      <c r="N7" s="136"/>
      <c r="O7" s="83"/>
    </row>
    <row r="8" spans="2:15" ht="15">
      <c r="B8" s="82"/>
      <c r="E8"/>
      <c r="F8"/>
      <c r="G8"/>
      <c r="H8"/>
      <c r="I8"/>
      <c r="J8"/>
      <c r="K8"/>
      <c r="L8"/>
      <c r="M8" s="96"/>
      <c r="N8"/>
      <c r="O8" s="83"/>
    </row>
    <row r="9" spans="2:15" ht="63.75" customHeight="1">
      <c r="B9" s="82"/>
      <c r="C9" s="222" t="s">
        <v>1379</v>
      </c>
      <c r="D9" s="222"/>
      <c r="E9" s="222"/>
      <c r="F9" s="222"/>
      <c r="G9" s="222"/>
      <c r="H9" s="222"/>
      <c r="I9" s="222"/>
      <c r="J9" s="222"/>
      <c r="K9" s="222"/>
      <c r="L9" s="222"/>
      <c r="M9" s="222"/>
      <c r="N9" s="222"/>
      <c r="O9" s="83"/>
    </row>
    <row r="10" spans="2:15" ht="7.5" customHeight="1">
      <c r="B10" s="82"/>
      <c r="C10" s="138"/>
      <c r="D10" s="138"/>
      <c r="E10" s="138"/>
      <c r="F10" s="138"/>
      <c r="G10" s="138"/>
      <c r="H10" s="138"/>
      <c r="I10" s="138"/>
      <c r="J10" s="138"/>
      <c r="K10" s="138"/>
      <c r="L10" s="138"/>
      <c r="M10" s="138"/>
      <c r="N10" s="138"/>
      <c r="O10" s="83"/>
    </row>
    <row r="11" spans="2:15" ht="15">
      <c r="B11" s="82"/>
      <c r="C11" s="9" t="s">
        <v>38</v>
      </c>
      <c r="D11" s="219" t="s">
        <v>1393</v>
      </c>
      <c r="E11" s="220"/>
      <c r="F11" s="220"/>
      <c r="G11" s="221"/>
      <c r="H11" s="9" t="s">
        <v>55</v>
      </c>
      <c r="I11" s="219" t="s">
        <v>1394</v>
      </c>
      <c r="J11" s="220"/>
      <c r="K11" s="220"/>
      <c r="L11" s="220"/>
      <c r="M11" s="221"/>
      <c r="N11" s="17" t="s">
        <v>55</v>
      </c>
      <c r="O11" s="83"/>
    </row>
    <row r="12" spans="2:15" ht="8.25" customHeight="1">
      <c r="B12" s="82"/>
      <c r="C12" s="133"/>
      <c r="D12" s="133"/>
      <c r="E12" s="133"/>
      <c r="F12" s="133"/>
      <c r="G12" s="133"/>
      <c r="H12" s="133"/>
      <c r="I12" s="133"/>
      <c r="J12" s="133"/>
      <c r="K12" s="133"/>
      <c r="L12" s="133"/>
      <c r="M12" s="133"/>
      <c r="N12" s="133"/>
      <c r="O12" s="83"/>
    </row>
    <row r="13" spans="2:15" ht="15">
      <c r="B13" s="82"/>
      <c r="C13" s="215">
        <v>2015</v>
      </c>
      <c r="D13" s="127"/>
      <c r="E13" s="128"/>
      <c r="F13" s="128"/>
      <c r="G13" s="129"/>
      <c r="H13" s="125"/>
      <c r="I13" s="218"/>
      <c r="J13" s="218"/>
      <c r="K13" s="218"/>
      <c r="L13" s="218"/>
      <c r="M13" s="218"/>
      <c r="N13" s="18"/>
      <c r="O13" s="83"/>
    </row>
    <row r="14" spans="2:15" ht="15">
      <c r="B14" s="82"/>
      <c r="C14" s="216"/>
      <c r="D14" s="127"/>
      <c r="E14" s="128"/>
      <c r="F14" s="128"/>
      <c r="G14" s="129"/>
      <c r="H14" s="125"/>
      <c r="I14" s="218"/>
      <c r="J14" s="218"/>
      <c r="K14" s="218"/>
      <c r="L14" s="218"/>
      <c r="M14" s="218"/>
      <c r="N14" s="19"/>
      <c r="O14" s="83"/>
    </row>
    <row r="15" spans="2:15" ht="15">
      <c r="B15" s="82"/>
      <c r="C15" s="216"/>
      <c r="D15" s="127"/>
      <c r="E15" s="128"/>
      <c r="F15" s="128"/>
      <c r="G15" s="129"/>
      <c r="H15" s="125"/>
      <c r="I15" s="218"/>
      <c r="J15" s="218"/>
      <c r="K15" s="218"/>
      <c r="L15" s="218"/>
      <c r="M15" s="218"/>
      <c r="N15" s="19"/>
      <c r="O15" s="83"/>
    </row>
    <row r="16" spans="2:15" ht="15">
      <c r="B16" s="82"/>
      <c r="C16" s="216"/>
      <c r="D16" s="127"/>
      <c r="E16" s="128"/>
      <c r="F16" s="128"/>
      <c r="G16" s="129"/>
      <c r="H16" s="125"/>
      <c r="I16" s="218"/>
      <c r="J16" s="218"/>
      <c r="K16" s="218"/>
      <c r="L16" s="218"/>
      <c r="M16" s="218"/>
      <c r="N16" s="19"/>
      <c r="O16" s="83"/>
    </row>
    <row r="17" spans="2:15" ht="15">
      <c r="B17" s="82"/>
      <c r="C17" s="216"/>
      <c r="D17" s="127"/>
      <c r="E17" s="128"/>
      <c r="F17" s="128"/>
      <c r="G17" s="129"/>
      <c r="H17" s="125"/>
      <c r="I17" s="218"/>
      <c r="J17" s="218"/>
      <c r="K17" s="218"/>
      <c r="L17" s="218"/>
      <c r="M17" s="218"/>
      <c r="N17" s="19"/>
      <c r="O17" s="83"/>
    </row>
    <row r="18" spans="2:15" ht="15">
      <c r="B18" s="82"/>
      <c r="C18" s="216"/>
      <c r="D18" s="127"/>
      <c r="E18" s="128"/>
      <c r="F18" s="128"/>
      <c r="G18" s="129"/>
      <c r="H18" s="125"/>
      <c r="I18" s="218"/>
      <c r="J18" s="218"/>
      <c r="K18" s="218"/>
      <c r="L18" s="218"/>
      <c r="M18" s="218"/>
      <c r="N18" s="19"/>
      <c r="O18" s="83"/>
    </row>
    <row r="19" spans="2:15" ht="15">
      <c r="B19" s="82"/>
      <c r="C19" s="216"/>
      <c r="D19" s="127"/>
      <c r="E19" s="128"/>
      <c r="F19" s="128"/>
      <c r="G19" s="129"/>
      <c r="H19" s="125"/>
      <c r="I19" s="218"/>
      <c r="J19" s="218"/>
      <c r="K19" s="218"/>
      <c r="L19" s="218"/>
      <c r="M19" s="218"/>
      <c r="N19" s="19"/>
      <c r="O19" s="83"/>
    </row>
    <row r="20" spans="2:15" ht="15">
      <c r="B20" s="82"/>
      <c r="C20" s="217"/>
      <c r="D20" s="219" t="s">
        <v>50</v>
      </c>
      <c r="E20" s="220"/>
      <c r="F20" s="220"/>
      <c r="G20" s="221"/>
      <c r="H20" s="20">
        <f>SUM(H13:H19)</f>
        <v>0</v>
      </c>
      <c r="I20" s="219" t="s">
        <v>50</v>
      </c>
      <c r="J20" s="220"/>
      <c r="K20" s="220"/>
      <c r="L20" s="220"/>
      <c r="M20" s="221"/>
      <c r="N20" s="20">
        <f>SUM(N13:N19)</f>
        <v>0</v>
      </c>
      <c r="O20" s="83"/>
    </row>
    <row r="21" spans="2:15" ht="48.75" customHeight="1">
      <c r="B21" s="82"/>
      <c r="C21" s="101" t="s">
        <v>1358</v>
      </c>
      <c r="D21" s="127"/>
      <c r="E21" s="128"/>
      <c r="F21" s="128"/>
      <c r="G21" s="128"/>
      <c r="H21" s="128"/>
      <c r="I21" s="128"/>
      <c r="J21" s="128"/>
      <c r="K21" s="128"/>
      <c r="L21" s="128"/>
      <c r="M21" s="128"/>
      <c r="N21" s="129"/>
      <c r="O21" s="83"/>
    </row>
    <row r="22" spans="2:15" ht="8.25" customHeight="1">
      <c r="B22" s="82"/>
      <c r="C22" s="133"/>
      <c r="D22" s="133"/>
      <c r="E22" s="133"/>
      <c r="F22" s="133"/>
      <c r="G22" s="133"/>
      <c r="H22" s="133"/>
      <c r="I22" s="133"/>
      <c r="J22" s="133"/>
      <c r="K22" s="133"/>
      <c r="L22" s="133"/>
      <c r="M22" s="133"/>
      <c r="N22" s="133"/>
      <c r="O22" s="83"/>
    </row>
    <row r="23" spans="2:15" ht="15">
      <c r="B23" s="82"/>
      <c r="C23" s="215">
        <v>2016</v>
      </c>
      <c r="D23" s="127"/>
      <c r="E23" s="128"/>
      <c r="F23" s="128"/>
      <c r="G23" s="129"/>
      <c r="H23" s="125"/>
      <c r="I23" s="218"/>
      <c r="J23" s="218"/>
      <c r="K23" s="218"/>
      <c r="L23" s="218"/>
      <c r="M23" s="218"/>
      <c r="N23" s="18"/>
      <c r="O23" s="83"/>
    </row>
    <row r="24" spans="2:15" ht="15">
      <c r="B24" s="82"/>
      <c r="C24" s="216"/>
      <c r="D24" s="127"/>
      <c r="E24" s="128"/>
      <c r="F24" s="128"/>
      <c r="G24" s="129"/>
      <c r="H24" s="125"/>
      <c r="I24" s="218"/>
      <c r="J24" s="218"/>
      <c r="K24" s="218"/>
      <c r="L24" s="218"/>
      <c r="M24" s="218"/>
      <c r="N24" s="19"/>
      <c r="O24" s="83"/>
    </row>
    <row r="25" spans="2:15" ht="15">
      <c r="B25" s="82"/>
      <c r="C25" s="216"/>
      <c r="D25" s="127"/>
      <c r="E25" s="128"/>
      <c r="F25" s="128"/>
      <c r="G25" s="129"/>
      <c r="H25" s="125"/>
      <c r="I25" s="218"/>
      <c r="J25" s="218"/>
      <c r="K25" s="218"/>
      <c r="L25" s="218"/>
      <c r="M25" s="218"/>
      <c r="N25" s="19"/>
      <c r="O25" s="83"/>
    </row>
    <row r="26" spans="2:15" ht="15">
      <c r="B26" s="82"/>
      <c r="C26" s="216"/>
      <c r="D26" s="127"/>
      <c r="E26" s="128"/>
      <c r="F26" s="128"/>
      <c r="G26" s="129"/>
      <c r="H26" s="125"/>
      <c r="I26" s="218"/>
      <c r="J26" s="218"/>
      <c r="K26" s="218"/>
      <c r="L26" s="218"/>
      <c r="M26" s="218"/>
      <c r="N26" s="19"/>
      <c r="O26" s="83"/>
    </row>
    <row r="27" spans="2:15" ht="15">
      <c r="B27" s="82"/>
      <c r="C27" s="216"/>
      <c r="D27" s="127"/>
      <c r="E27" s="128"/>
      <c r="F27" s="128"/>
      <c r="G27" s="129"/>
      <c r="H27" s="125"/>
      <c r="I27" s="218"/>
      <c r="J27" s="218"/>
      <c r="K27" s="218"/>
      <c r="L27" s="218"/>
      <c r="M27" s="218"/>
      <c r="N27" s="19"/>
      <c r="O27" s="83"/>
    </row>
    <row r="28" spans="2:15" ht="15">
      <c r="B28" s="82"/>
      <c r="C28" s="216"/>
      <c r="D28" s="127"/>
      <c r="E28" s="128"/>
      <c r="F28" s="128"/>
      <c r="G28" s="129"/>
      <c r="H28" s="125"/>
      <c r="I28" s="218"/>
      <c r="J28" s="218"/>
      <c r="K28" s="218"/>
      <c r="L28" s="218"/>
      <c r="M28" s="218"/>
      <c r="N28" s="19"/>
      <c r="O28" s="83"/>
    </row>
    <row r="29" spans="2:15" ht="15">
      <c r="B29" s="82"/>
      <c r="C29" s="216"/>
      <c r="D29" s="127"/>
      <c r="E29" s="128"/>
      <c r="F29" s="128"/>
      <c r="G29" s="129"/>
      <c r="H29" s="125"/>
      <c r="I29" s="218"/>
      <c r="J29" s="218"/>
      <c r="K29" s="218"/>
      <c r="L29" s="218"/>
      <c r="M29" s="218"/>
      <c r="N29" s="19"/>
      <c r="O29" s="83"/>
    </row>
    <row r="30" spans="2:15" ht="15">
      <c r="B30" s="82"/>
      <c r="C30" s="217"/>
      <c r="D30" s="219" t="s">
        <v>50</v>
      </c>
      <c r="E30" s="220"/>
      <c r="F30" s="220"/>
      <c r="G30" s="221"/>
      <c r="H30" s="20">
        <f>SUM(H23:H29)</f>
        <v>0</v>
      </c>
      <c r="I30" s="219" t="s">
        <v>50</v>
      </c>
      <c r="J30" s="220"/>
      <c r="K30" s="220"/>
      <c r="L30" s="220"/>
      <c r="M30" s="221"/>
      <c r="N30" s="20">
        <f>SUM(N23:N29)</f>
        <v>0</v>
      </c>
      <c r="O30" s="83"/>
    </row>
    <row r="31" spans="2:15" ht="48.75" customHeight="1">
      <c r="B31" s="82"/>
      <c r="C31" s="101" t="s">
        <v>1358</v>
      </c>
      <c r="D31" s="127"/>
      <c r="E31" s="128"/>
      <c r="F31" s="128"/>
      <c r="G31" s="128"/>
      <c r="H31" s="128"/>
      <c r="I31" s="128"/>
      <c r="J31" s="128"/>
      <c r="K31" s="128"/>
      <c r="L31" s="128"/>
      <c r="M31" s="128"/>
      <c r="N31" s="129"/>
      <c r="O31" s="83"/>
    </row>
    <row r="32" spans="2:15" ht="8.25" customHeight="1">
      <c r="B32" s="82"/>
      <c r="C32" s="133"/>
      <c r="D32" s="133"/>
      <c r="E32" s="133"/>
      <c r="F32" s="133"/>
      <c r="G32" s="133"/>
      <c r="H32" s="133"/>
      <c r="I32" s="133"/>
      <c r="J32" s="133"/>
      <c r="K32" s="133"/>
      <c r="L32" s="133"/>
      <c r="M32" s="133"/>
      <c r="N32" s="133"/>
      <c r="O32" s="83"/>
    </row>
    <row r="33" spans="2:15" ht="15">
      <c r="B33" s="82"/>
      <c r="C33" s="215">
        <v>2017</v>
      </c>
      <c r="D33" s="127"/>
      <c r="E33" s="128"/>
      <c r="F33" s="128"/>
      <c r="G33" s="129"/>
      <c r="H33" s="125"/>
      <c r="I33" s="218"/>
      <c r="J33" s="218"/>
      <c r="K33" s="218"/>
      <c r="L33" s="218"/>
      <c r="M33" s="218"/>
      <c r="N33" s="18"/>
      <c r="O33" s="83"/>
    </row>
    <row r="34" spans="2:15" ht="15">
      <c r="B34" s="82"/>
      <c r="C34" s="216"/>
      <c r="D34" s="127"/>
      <c r="E34" s="128"/>
      <c r="F34" s="128"/>
      <c r="G34" s="129"/>
      <c r="H34" s="125"/>
      <c r="I34" s="218"/>
      <c r="J34" s="218"/>
      <c r="K34" s="218"/>
      <c r="L34" s="218"/>
      <c r="M34" s="218"/>
      <c r="N34" s="19"/>
      <c r="O34" s="83"/>
    </row>
    <row r="35" spans="2:15" ht="15">
      <c r="B35" s="82"/>
      <c r="C35" s="216"/>
      <c r="D35" s="127"/>
      <c r="E35" s="128"/>
      <c r="F35" s="128"/>
      <c r="G35" s="129"/>
      <c r="H35" s="125"/>
      <c r="I35" s="218"/>
      <c r="J35" s="218"/>
      <c r="K35" s="218"/>
      <c r="L35" s="218"/>
      <c r="M35" s="218"/>
      <c r="N35" s="19"/>
      <c r="O35" s="83"/>
    </row>
    <row r="36" spans="2:15" ht="15">
      <c r="B36" s="82"/>
      <c r="C36" s="216"/>
      <c r="D36" s="127"/>
      <c r="E36" s="128"/>
      <c r="F36" s="128"/>
      <c r="G36" s="129"/>
      <c r="H36" s="125"/>
      <c r="I36" s="218"/>
      <c r="J36" s="218"/>
      <c r="K36" s="218"/>
      <c r="L36" s="218"/>
      <c r="M36" s="218"/>
      <c r="N36" s="19"/>
      <c r="O36" s="83"/>
    </row>
    <row r="37" spans="2:15" ht="15">
      <c r="B37" s="82"/>
      <c r="C37" s="216"/>
      <c r="D37" s="127"/>
      <c r="E37" s="128"/>
      <c r="F37" s="128"/>
      <c r="G37" s="129"/>
      <c r="H37" s="125"/>
      <c r="I37" s="218"/>
      <c r="J37" s="218"/>
      <c r="K37" s="218"/>
      <c r="L37" s="218"/>
      <c r="M37" s="218"/>
      <c r="N37" s="19"/>
      <c r="O37" s="83"/>
    </row>
    <row r="38" spans="2:15" ht="15">
      <c r="B38" s="82"/>
      <c r="C38" s="216"/>
      <c r="D38" s="127"/>
      <c r="E38" s="128"/>
      <c r="F38" s="128"/>
      <c r="G38" s="129"/>
      <c r="H38" s="125"/>
      <c r="I38" s="218"/>
      <c r="J38" s="218"/>
      <c r="K38" s="218"/>
      <c r="L38" s="218"/>
      <c r="M38" s="218"/>
      <c r="N38" s="19"/>
      <c r="O38" s="83"/>
    </row>
    <row r="39" spans="2:15" ht="15">
      <c r="B39" s="82"/>
      <c r="C39" s="216"/>
      <c r="D39" s="127"/>
      <c r="E39" s="128"/>
      <c r="F39" s="128"/>
      <c r="G39" s="129"/>
      <c r="H39" s="125"/>
      <c r="I39" s="218"/>
      <c r="J39" s="218"/>
      <c r="K39" s="218"/>
      <c r="L39" s="218"/>
      <c r="M39" s="218"/>
      <c r="N39" s="19"/>
      <c r="O39" s="83"/>
    </row>
    <row r="40" spans="2:15" ht="15">
      <c r="B40" s="82"/>
      <c r="C40" s="217"/>
      <c r="D40" s="219" t="s">
        <v>50</v>
      </c>
      <c r="E40" s="220"/>
      <c r="F40" s="220"/>
      <c r="G40" s="221"/>
      <c r="H40" s="20">
        <f>SUM(H33:H39)</f>
        <v>0</v>
      </c>
      <c r="I40" s="219" t="s">
        <v>50</v>
      </c>
      <c r="J40" s="220"/>
      <c r="K40" s="220"/>
      <c r="L40" s="220"/>
      <c r="M40" s="221"/>
      <c r="N40" s="20">
        <f>SUM(N33:N39)</f>
        <v>0</v>
      </c>
      <c r="O40" s="83"/>
    </row>
    <row r="41" spans="2:15" ht="48.75" customHeight="1">
      <c r="B41" s="82"/>
      <c r="C41" s="101" t="s">
        <v>1358</v>
      </c>
      <c r="D41" s="127"/>
      <c r="E41" s="128"/>
      <c r="F41" s="128"/>
      <c r="G41" s="128"/>
      <c r="H41" s="128"/>
      <c r="I41" s="128"/>
      <c r="J41" s="128"/>
      <c r="K41" s="128"/>
      <c r="L41" s="128"/>
      <c r="M41" s="128"/>
      <c r="N41" s="129"/>
      <c r="O41" s="83"/>
    </row>
    <row r="42" spans="2:15" ht="8.25" customHeight="1">
      <c r="B42" s="82"/>
      <c r="C42" s="133"/>
      <c r="D42" s="133"/>
      <c r="E42" s="133"/>
      <c r="F42" s="133"/>
      <c r="G42" s="133"/>
      <c r="H42" s="133"/>
      <c r="I42" s="133"/>
      <c r="J42" s="133"/>
      <c r="K42" s="133"/>
      <c r="L42" s="133"/>
      <c r="M42" s="133"/>
      <c r="N42" s="133"/>
      <c r="O42" s="83"/>
    </row>
    <row r="43" spans="2:15" ht="15">
      <c r="B43" s="82"/>
      <c r="C43" s="215">
        <v>2018</v>
      </c>
      <c r="D43" s="127"/>
      <c r="E43" s="128"/>
      <c r="F43" s="128"/>
      <c r="G43" s="129"/>
      <c r="H43" s="125"/>
      <c r="I43" s="218"/>
      <c r="J43" s="218"/>
      <c r="K43" s="218"/>
      <c r="L43" s="218"/>
      <c r="M43" s="218"/>
      <c r="N43" s="18"/>
      <c r="O43" s="83"/>
    </row>
    <row r="44" spans="2:15" ht="15">
      <c r="B44" s="82"/>
      <c r="C44" s="216"/>
      <c r="D44" s="127"/>
      <c r="E44" s="128"/>
      <c r="F44" s="128"/>
      <c r="G44" s="129"/>
      <c r="H44" s="125"/>
      <c r="I44" s="218"/>
      <c r="J44" s="218"/>
      <c r="K44" s="218"/>
      <c r="L44" s="218"/>
      <c r="M44" s="218"/>
      <c r="N44" s="19"/>
      <c r="O44" s="83"/>
    </row>
    <row r="45" spans="2:15" ht="15">
      <c r="B45" s="82"/>
      <c r="C45" s="216"/>
      <c r="D45" s="127"/>
      <c r="E45" s="128"/>
      <c r="F45" s="128"/>
      <c r="G45" s="129"/>
      <c r="H45" s="125"/>
      <c r="I45" s="218"/>
      <c r="J45" s="218"/>
      <c r="K45" s="218"/>
      <c r="L45" s="218"/>
      <c r="M45" s="218"/>
      <c r="N45" s="19"/>
      <c r="O45" s="83"/>
    </row>
    <row r="46" spans="2:15" ht="15">
      <c r="B46" s="82"/>
      <c r="C46" s="216"/>
      <c r="D46" s="127"/>
      <c r="E46" s="128"/>
      <c r="F46" s="128"/>
      <c r="G46" s="129"/>
      <c r="H46" s="125"/>
      <c r="I46" s="218"/>
      <c r="J46" s="218"/>
      <c r="K46" s="218"/>
      <c r="L46" s="218"/>
      <c r="M46" s="218"/>
      <c r="N46" s="19"/>
      <c r="O46" s="83"/>
    </row>
    <row r="47" spans="2:15" ht="15">
      <c r="B47" s="82"/>
      <c r="C47" s="216"/>
      <c r="D47" s="127"/>
      <c r="E47" s="128"/>
      <c r="F47" s="128"/>
      <c r="G47" s="129"/>
      <c r="H47" s="125"/>
      <c r="I47" s="218"/>
      <c r="J47" s="218"/>
      <c r="K47" s="218"/>
      <c r="L47" s="218"/>
      <c r="M47" s="218"/>
      <c r="N47" s="19"/>
      <c r="O47" s="83"/>
    </row>
    <row r="48" spans="2:15" ht="15">
      <c r="B48" s="82"/>
      <c r="C48" s="216"/>
      <c r="D48" s="127"/>
      <c r="E48" s="128"/>
      <c r="F48" s="128"/>
      <c r="G48" s="129"/>
      <c r="H48" s="125"/>
      <c r="I48" s="218"/>
      <c r="J48" s="218"/>
      <c r="K48" s="218"/>
      <c r="L48" s="218"/>
      <c r="M48" s="218"/>
      <c r="N48" s="19"/>
      <c r="O48" s="83"/>
    </row>
    <row r="49" spans="2:15" ht="15">
      <c r="B49" s="82"/>
      <c r="C49" s="216"/>
      <c r="D49" s="127"/>
      <c r="E49" s="128"/>
      <c r="F49" s="128"/>
      <c r="G49" s="129"/>
      <c r="H49" s="125"/>
      <c r="I49" s="218"/>
      <c r="J49" s="218"/>
      <c r="K49" s="218"/>
      <c r="L49" s="218"/>
      <c r="M49" s="218"/>
      <c r="N49" s="19"/>
      <c r="O49" s="83"/>
    </row>
    <row r="50" spans="2:15" ht="15">
      <c r="B50" s="82"/>
      <c r="C50" s="217"/>
      <c r="D50" s="219" t="s">
        <v>50</v>
      </c>
      <c r="E50" s="220"/>
      <c r="F50" s="220"/>
      <c r="G50" s="221"/>
      <c r="H50" s="20">
        <f>SUM(H43:H49)</f>
        <v>0</v>
      </c>
      <c r="I50" s="219" t="s">
        <v>50</v>
      </c>
      <c r="J50" s="220"/>
      <c r="K50" s="220"/>
      <c r="L50" s="220"/>
      <c r="M50" s="221"/>
      <c r="N50" s="20">
        <f>SUM(N43:N49)</f>
        <v>0</v>
      </c>
      <c r="O50" s="83"/>
    </row>
    <row r="51" spans="2:15" ht="48.75" customHeight="1">
      <c r="B51" s="82"/>
      <c r="C51" s="101" t="s">
        <v>1358</v>
      </c>
      <c r="D51" s="127"/>
      <c r="E51" s="128"/>
      <c r="F51" s="128"/>
      <c r="G51" s="128"/>
      <c r="H51" s="128"/>
      <c r="I51" s="128"/>
      <c r="J51" s="128"/>
      <c r="K51" s="128"/>
      <c r="L51" s="128"/>
      <c r="M51" s="128"/>
      <c r="N51" s="129"/>
      <c r="O51" s="83"/>
    </row>
    <row r="52" spans="2:15" ht="8.25" customHeight="1">
      <c r="B52" s="82"/>
      <c r="C52" s="133"/>
      <c r="D52" s="133"/>
      <c r="E52" s="133"/>
      <c r="F52" s="133"/>
      <c r="G52" s="133"/>
      <c r="H52" s="133"/>
      <c r="I52" s="133"/>
      <c r="J52" s="133"/>
      <c r="K52" s="133"/>
      <c r="L52" s="133"/>
      <c r="M52" s="133"/>
      <c r="N52" s="133"/>
      <c r="O52" s="83"/>
    </row>
    <row r="53" spans="2:15" ht="15">
      <c r="B53" s="82"/>
      <c r="C53" s="215">
        <v>2019</v>
      </c>
      <c r="D53" s="127"/>
      <c r="E53" s="128"/>
      <c r="F53" s="128"/>
      <c r="G53" s="129"/>
      <c r="H53" s="125"/>
      <c r="I53" s="218"/>
      <c r="J53" s="218"/>
      <c r="K53" s="218"/>
      <c r="L53" s="218"/>
      <c r="M53" s="218"/>
      <c r="N53" s="18"/>
      <c r="O53" s="83"/>
    </row>
    <row r="54" spans="2:15" ht="15">
      <c r="B54" s="82"/>
      <c r="C54" s="216"/>
      <c r="D54" s="127"/>
      <c r="E54" s="128"/>
      <c r="F54" s="128"/>
      <c r="G54" s="129"/>
      <c r="H54" s="125"/>
      <c r="I54" s="218"/>
      <c r="J54" s="218"/>
      <c r="K54" s="218"/>
      <c r="L54" s="218"/>
      <c r="M54" s="218"/>
      <c r="N54" s="19"/>
      <c r="O54" s="83"/>
    </row>
    <row r="55" spans="2:15" ht="15">
      <c r="B55" s="82"/>
      <c r="C55" s="216"/>
      <c r="D55" s="127"/>
      <c r="E55" s="128"/>
      <c r="F55" s="128"/>
      <c r="G55" s="129"/>
      <c r="H55" s="125"/>
      <c r="I55" s="218"/>
      <c r="J55" s="218"/>
      <c r="K55" s="218"/>
      <c r="L55" s="218"/>
      <c r="M55" s="218"/>
      <c r="N55" s="19"/>
      <c r="O55" s="83"/>
    </row>
    <row r="56" spans="2:15" ht="15">
      <c r="B56" s="82"/>
      <c r="C56" s="216"/>
      <c r="D56" s="127"/>
      <c r="E56" s="128"/>
      <c r="F56" s="128"/>
      <c r="G56" s="129"/>
      <c r="H56" s="125"/>
      <c r="I56" s="218"/>
      <c r="J56" s="218"/>
      <c r="K56" s="218"/>
      <c r="L56" s="218"/>
      <c r="M56" s="218"/>
      <c r="N56" s="19"/>
      <c r="O56" s="83"/>
    </row>
    <row r="57" spans="2:15" ht="15">
      <c r="B57" s="82"/>
      <c r="C57" s="216"/>
      <c r="D57" s="127"/>
      <c r="E57" s="128"/>
      <c r="F57" s="128"/>
      <c r="G57" s="129"/>
      <c r="H57" s="125"/>
      <c r="I57" s="218"/>
      <c r="J57" s="218"/>
      <c r="K57" s="218"/>
      <c r="L57" s="218"/>
      <c r="M57" s="218"/>
      <c r="N57" s="19"/>
      <c r="O57" s="83"/>
    </row>
    <row r="58" spans="2:15" ht="15">
      <c r="B58" s="82"/>
      <c r="C58" s="216"/>
      <c r="D58" s="127"/>
      <c r="E58" s="128"/>
      <c r="F58" s="128"/>
      <c r="G58" s="129"/>
      <c r="H58" s="125"/>
      <c r="I58" s="218"/>
      <c r="J58" s="218"/>
      <c r="K58" s="218"/>
      <c r="L58" s="218"/>
      <c r="M58" s="218"/>
      <c r="N58" s="19"/>
      <c r="O58" s="83"/>
    </row>
    <row r="59" spans="2:15" ht="15">
      <c r="B59" s="82"/>
      <c r="C59" s="216"/>
      <c r="D59" s="127"/>
      <c r="E59" s="128"/>
      <c r="F59" s="128"/>
      <c r="G59" s="129"/>
      <c r="H59" s="125"/>
      <c r="I59" s="218"/>
      <c r="J59" s="218"/>
      <c r="K59" s="218"/>
      <c r="L59" s="218"/>
      <c r="M59" s="218"/>
      <c r="N59" s="19"/>
      <c r="O59" s="83"/>
    </row>
    <row r="60" spans="2:15" ht="15">
      <c r="B60" s="82"/>
      <c r="C60" s="217"/>
      <c r="D60" s="219" t="s">
        <v>50</v>
      </c>
      <c r="E60" s="220"/>
      <c r="F60" s="220"/>
      <c r="G60" s="221"/>
      <c r="H60" s="20">
        <f>SUM(H53:H59)</f>
        <v>0</v>
      </c>
      <c r="I60" s="219" t="s">
        <v>50</v>
      </c>
      <c r="J60" s="220"/>
      <c r="K60" s="220"/>
      <c r="L60" s="220"/>
      <c r="M60" s="221"/>
      <c r="N60" s="20">
        <f>SUM(N53:N59)</f>
        <v>0</v>
      </c>
      <c r="O60" s="83"/>
    </row>
    <row r="61" spans="2:15" ht="48.75" customHeight="1">
      <c r="B61" s="82"/>
      <c r="C61" s="101" t="s">
        <v>1358</v>
      </c>
      <c r="D61" s="127"/>
      <c r="E61" s="128"/>
      <c r="F61" s="128"/>
      <c r="G61" s="128"/>
      <c r="H61" s="128"/>
      <c r="I61" s="128"/>
      <c r="J61" s="128"/>
      <c r="K61" s="128"/>
      <c r="L61" s="128"/>
      <c r="M61" s="128"/>
      <c r="N61" s="129"/>
      <c r="O61" s="83"/>
    </row>
    <row r="62" spans="2:15" ht="8.25" customHeight="1">
      <c r="B62" s="82"/>
      <c r="C62" s="133"/>
      <c r="D62" s="133"/>
      <c r="E62" s="133"/>
      <c r="F62" s="133"/>
      <c r="G62" s="133"/>
      <c r="H62" s="133"/>
      <c r="I62" s="133"/>
      <c r="J62" s="133"/>
      <c r="K62" s="133"/>
      <c r="L62" s="133"/>
      <c r="M62" s="133"/>
      <c r="N62" s="133"/>
      <c r="O62" s="83"/>
    </row>
    <row r="63" spans="2:15" ht="15">
      <c r="B63" s="82"/>
      <c r="C63" s="215">
        <v>2020</v>
      </c>
      <c r="D63" s="127"/>
      <c r="E63" s="128"/>
      <c r="F63" s="128"/>
      <c r="G63" s="129"/>
      <c r="H63" s="125"/>
      <c r="I63" s="218"/>
      <c r="J63" s="218"/>
      <c r="K63" s="218"/>
      <c r="L63" s="218"/>
      <c r="M63" s="218"/>
      <c r="N63" s="18"/>
      <c r="O63" s="83"/>
    </row>
    <row r="64" spans="2:15" ht="15">
      <c r="B64" s="82"/>
      <c r="C64" s="216"/>
      <c r="D64" s="127"/>
      <c r="E64" s="128"/>
      <c r="F64" s="128"/>
      <c r="G64" s="129"/>
      <c r="H64" s="125"/>
      <c r="I64" s="218"/>
      <c r="J64" s="218"/>
      <c r="K64" s="218"/>
      <c r="L64" s="218"/>
      <c r="M64" s="218"/>
      <c r="N64" s="19"/>
      <c r="O64" s="83"/>
    </row>
    <row r="65" spans="2:15" ht="15">
      <c r="B65" s="82"/>
      <c r="C65" s="216"/>
      <c r="D65" s="127"/>
      <c r="E65" s="128"/>
      <c r="F65" s="128"/>
      <c r="G65" s="129"/>
      <c r="H65" s="125"/>
      <c r="I65" s="218"/>
      <c r="J65" s="218"/>
      <c r="K65" s="218"/>
      <c r="L65" s="218"/>
      <c r="M65" s="218"/>
      <c r="N65" s="19"/>
      <c r="O65" s="83"/>
    </row>
    <row r="66" spans="2:15" ht="15">
      <c r="B66" s="82"/>
      <c r="C66" s="216"/>
      <c r="D66" s="127"/>
      <c r="E66" s="128"/>
      <c r="F66" s="128"/>
      <c r="G66" s="129"/>
      <c r="H66" s="125"/>
      <c r="I66" s="218"/>
      <c r="J66" s="218"/>
      <c r="K66" s="218"/>
      <c r="L66" s="218"/>
      <c r="M66" s="218"/>
      <c r="N66" s="19"/>
      <c r="O66" s="83"/>
    </row>
    <row r="67" spans="2:15" ht="15">
      <c r="B67" s="82"/>
      <c r="C67" s="216"/>
      <c r="D67" s="127"/>
      <c r="E67" s="128"/>
      <c r="F67" s="128"/>
      <c r="G67" s="129"/>
      <c r="H67" s="125"/>
      <c r="I67" s="218"/>
      <c r="J67" s="218"/>
      <c r="K67" s="218"/>
      <c r="L67" s="218"/>
      <c r="M67" s="218"/>
      <c r="N67" s="19"/>
      <c r="O67" s="83"/>
    </row>
    <row r="68" spans="2:15" ht="15">
      <c r="B68" s="82"/>
      <c r="C68" s="216"/>
      <c r="D68" s="127"/>
      <c r="E68" s="128"/>
      <c r="F68" s="128"/>
      <c r="G68" s="129"/>
      <c r="H68" s="125"/>
      <c r="I68" s="218"/>
      <c r="J68" s="218"/>
      <c r="K68" s="218"/>
      <c r="L68" s="218"/>
      <c r="M68" s="218"/>
      <c r="N68" s="19"/>
      <c r="O68" s="83"/>
    </row>
    <row r="69" spans="2:15" ht="15">
      <c r="B69" s="82"/>
      <c r="C69" s="216"/>
      <c r="D69" s="127"/>
      <c r="E69" s="128"/>
      <c r="F69" s="128"/>
      <c r="G69" s="129"/>
      <c r="H69" s="125"/>
      <c r="I69" s="218"/>
      <c r="J69" s="218"/>
      <c r="K69" s="218"/>
      <c r="L69" s="218"/>
      <c r="M69" s="218"/>
      <c r="N69" s="19"/>
      <c r="O69" s="83"/>
    </row>
    <row r="70" spans="2:15" ht="15">
      <c r="B70" s="82"/>
      <c r="C70" s="217"/>
      <c r="D70" s="219" t="s">
        <v>50</v>
      </c>
      <c r="E70" s="220"/>
      <c r="F70" s="220"/>
      <c r="G70" s="221"/>
      <c r="H70" s="20">
        <f>SUM(H63:H69)</f>
        <v>0</v>
      </c>
      <c r="I70" s="219" t="s">
        <v>50</v>
      </c>
      <c r="J70" s="220"/>
      <c r="K70" s="220"/>
      <c r="L70" s="220"/>
      <c r="M70" s="221"/>
      <c r="N70" s="20">
        <f>SUM(N63:N69)</f>
        <v>0</v>
      </c>
      <c r="O70" s="83"/>
    </row>
    <row r="71" spans="2:15" ht="48.75" customHeight="1">
      <c r="B71" s="82"/>
      <c r="C71" s="101" t="s">
        <v>1358</v>
      </c>
      <c r="D71" s="127"/>
      <c r="E71" s="128"/>
      <c r="F71" s="128"/>
      <c r="G71" s="128"/>
      <c r="H71" s="128"/>
      <c r="I71" s="128"/>
      <c r="J71" s="128"/>
      <c r="K71" s="128"/>
      <c r="L71" s="128"/>
      <c r="M71" s="128"/>
      <c r="N71" s="129"/>
      <c r="O71" s="83"/>
    </row>
    <row r="72" spans="2:15" ht="8.25" customHeight="1">
      <c r="B72" s="82"/>
      <c r="C72" s="133"/>
      <c r="D72" s="133"/>
      <c r="E72" s="133"/>
      <c r="F72" s="133"/>
      <c r="G72" s="133"/>
      <c r="H72" s="133"/>
      <c r="I72" s="133"/>
      <c r="J72" s="133"/>
      <c r="K72" s="133"/>
      <c r="L72" s="133"/>
      <c r="M72" s="133"/>
      <c r="N72" s="133"/>
      <c r="O72" s="83"/>
    </row>
    <row r="73" spans="2:15" ht="15">
      <c r="B73" s="82"/>
      <c r="C73" s="215">
        <v>2021</v>
      </c>
      <c r="D73" s="127"/>
      <c r="E73" s="128"/>
      <c r="F73" s="128"/>
      <c r="G73" s="129"/>
      <c r="H73" s="125"/>
      <c r="I73" s="218"/>
      <c r="J73" s="218"/>
      <c r="K73" s="218"/>
      <c r="L73" s="218"/>
      <c r="M73" s="218"/>
      <c r="N73" s="18"/>
      <c r="O73" s="83"/>
    </row>
    <row r="74" spans="2:15" ht="15">
      <c r="B74" s="82"/>
      <c r="C74" s="216"/>
      <c r="D74" s="127"/>
      <c r="E74" s="128"/>
      <c r="F74" s="128"/>
      <c r="G74" s="129"/>
      <c r="H74" s="125"/>
      <c r="I74" s="218"/>
      <c r="J74" s="218"/>
      <c r="K74" s="218"/>
      <c r="L74" s="218"/>
      <c r="M74" s="218"/>
      <c r="N74" s="19"/>
      <c r="O74" s="83"/>
    </row>
    <row r="75" spans="2:15" ht="15">
      <c r="B75" s="82"/>
      <c r="C75" s="216"/>
      <c r="D75" s="127"/>
      <c r="E75" s="128"/>
      <c r="F75" s="128"/>
      <c r="G75" s="129"/>
      <c r="H75" s="125"/>
      <c r="I75" s="218"/>
      <c r="J75" s="218"/>
      <c r="K75" s="218"/>
      <c r="L75" s="218"/>
      <c r="M75" s="218"/>
      <c r="N75" s="19"/>
      <c r="O75" s="83"/>
    </row>
    <row r="76" spans="2:15" ht="15">
      <c r="B76" s="82"/>
      <c r="C76" s="216"/>
      <c r="D76" s="127"/>
      <c r="E76" s="128"/>
      <c r="F76" s="128"/>
      <c r="G76" s="129"/>
      <c r="H76" s="125"/>
      <c r="I76" s="218"/>
      <c r="J76" s="218"/>
      <c r="K76" s="218"/>
      <c r="L76" s="218"/>
      <c r="M76" s="218"/>
      <c r="N76" s="19"/>
      <c r="O76" s="83"/>
    </row>
    <row r="77" spans="2:15" ht="15">
      <c r="B77" s="82"/>
      <c r="C77" s="216"/>
      <c r="D77" s="127"/>
      <c r="E77" s="128"/>
      <c r="F77" s="128"/>
      <c r="G77" s="129"/>
      <c r="H77" s="125"/>
      <c r="I77" s="218"/>
      <c r="J77" s="218"/>
      <c r="K77" s="218"/>
      <c r="L77" s="218"/>
      <c r="M77" s="218"/>
      <c r="N77" s="19"/>
      <c r="O77" s="83"/>
    </row>
    <row r="78" spans="2:15" ht="15">
      <c r="B78" s="82"/>
      <c r="C78" s="216"/>
      <c r="D78" s="127"/>
      <c r="E78" s="128"/>
      <c r="F78" s="128"/>
      <c r="G78" s="129"/>
      <c r="H78" s="125"/>
      <c r="I78" s="218"/>
      <c r="J78" s="218"/>
      <c r="K78" s="218"/>
      <c r="L78" s="218"/>
      <c r="M78" s="218"/>
      <c r="N78" s="19"/>
      <c r="O78" s="83"/>
    </row>
    <row r="79" spans="2:15" ht="15">
      <c r="B79" s="82"/>
      <c r="C79" s="216"/>
      <c r="D79" s="127"/>
      <c r="E79" s="128"/>
      <c r="F79" s="128"/>
      <c r="G79" s="129"/>
      <c r="H79" s="125"/>
      <c r="I79" s="218"/>
      <c r="J79" s="218"/>
      <c r="K79" s="218"/>
      <c r="L79" s="218"/>
      <c r="M79" s="218"/>
      <c r="N79" s="19"/>
      <c r="O79" s="83"/>
    </row>
    <row r="80" spans="2:15" ht="15">
      <c r="B80" s="82"/>
      <c r="C80" s="217"/>
      <c r="D80" s="219" t="s">
        <v>50</v>
      </c>
      <c r="E80" s="220"/>
      <c r="F80" s="220"/>
      <c r="G80" s="221"/>
      <c r="H80" s="20">
        <f>SUM(H73:H79)</f>
        <v>0</v>
      </c>
      <c r="I80" s="219" t="s">
        <v>50</v>
      </c>
      <c r="J80" s="220"/>
      <c r="K80" s="220"/>
      <c r="L80" s="220"/>
      <c r="M80" s="221"/>
      <c r="N80" s="20">
        <f>SUM(N73:N79)</f>
        <v>0</v>
      </c>
      <c r="O80" s="83"/>
    </row>
    <row r="81" spans="2:15" ht="48.75" customHeight="1">
      <c r="B81" s="82"/>
      <c r="C81" s="101" t="s">
        <v>1358</v>
      </c>
      <c r="D81" s="127" t="s">
        <v>1405</v>
      </c>
      <c r="E81" s="128"/>
      <c r="F81" s="128"/>
      <c r="G81" s="128"/>
      <c r="H81" s="128"/>
      <c r="I81" s="128"/>
      <c r="J81" s="128"/>
      <c r="K81" s="128"/>
      <c r="L81" s="128"/>
      <c r="M81" s="128"/>
      <c r="N81" s="129"/>
      <c r="O81" s="83"/>
    </row>
    <row r="82" spans="2:15" ht="5.25" customHeight="1">
      <c r="B82" s="82"/>
      <c r="N82" s="96"/>
      <c r="O82" s="83"/>
    </row>
    <row r="83" spans="2:15" ht="15">
      <c r="B83" s="82"/>
      <c r="C83" s="215">
        <v>2022</v>
      </c>
      <c r="D83" s="127"/>
      <c r="E83" s="128"/>
      <c r="F83" s="128"/>
      <c r="G83" s="129"/>
      <c r="H83" s="125"/>
      <c r="I83" s="218"/>
      <c r="J83" s="218"/>
      <c r="K83" s="218"/>
      <c r="L83" s="218"/>
      <c r="M83" s="218"/>
      <c r="N83" s="18"/>
      <c r="O83" s="83"/>
    </row>
    <row r="84" spans="2:15" ht="15">
      <c r="B84" s="82"/>
      <c r="C84" s="216"/>
      <c r="D84" s="127"/>
      <c r="E84" s="128"/>
      <c r="F84" s="128"/>
      <c r="G84" s="129"/>
      <c r="H84" s="125"/>
      <c r="I84" s="218"/>
      <c r="J84" s="218"/>
      <c r="K84" s="218"/>
      <c r="L84" s="218"/>
      <c r="M84" s="218"/>
      <c r="N84" s="19"/>
      <c r="O84" s="83"/>
    </row>
    <row r="85" spans="2:15" ht="15">
      <c r="B85" s="82"/>
      <c r="C85" s="216"/>
      <c r="D85" s="127"/>
      <c r="E85" s="128"/>
      <c r="F85" s="128"/>
      <c r="G85" s="129"/>
      <c r="H85" s="125"/>
      <c r="I85" s="218"/>
      <c r="J85" s="218"/>
      <c r="K85" s="218"/>
      <c r="L85" s="218"/>
      <c r="M85" s="218"/>
      <c r="N85" s="19"/>
      <c r="O85" s="83"/>
    </row>
    <row r="86" spans="2:15" ht="15">
      <c r="B86" s="82"/>
      <c r="C86" s="216"/>
      <c r="D86" s="127"/>
      <c r="E86" s="128"/>
      <c r="F86" s="128"/>
      <c r="G86" s="129"/>
      <c r="H86" s="125"/>
      <c r="I86" s="218"/>
      <c r="J86" s="218"/>
      <c r="K86" s="218"/>
      <c r="L86" s="218"/>
      <c r="M86" s="218"/>
      <c r="N86" s="19"/>
      <c r="O86" s="83"/>
    </row>
    <row r="87" spans="2:15" ht="15">
      <c r="B87" s="82"/>
      <c r="C87" s="216"/>
      <c r="D87" s="127"/>
      <c r="E87" s="128"/>
      <c r="F87" s="128"/>
      <c r="G87" s="129"/>
      <c r="H87" s="125"/>
      <c r="I87" s="218"/>
      <c r="J87" s="218"/>
      <c r="K87" s="218"/>
      <c r="L87" s="218"/>
      <c r="M87" s="218"/>
      <c r="N87" s="19"/>
      <c r="O87" s="83"/>
    </row>
    <row r="88" spans="2:15" ht="15">
      <c r="B88" s="82"/>
      <c r="C88" s="216"/>
      <c r="D88" s="127"/>
      <c r="E88" s="128"/>
      <c r="F88" s="128"/>
      <c r="G88" s="129"/>
      <c r="H88" s="125"/>
      <c r="I88" s="218"/>
      <c r="J88" s="218"/>
      <c r="K88" s="218"/>
      <c r="L88" s="218"/>
      <c r="M88" s="218"/>
      <c r="N88" s="19"/>
      <c r="O88" s="83"/>
    </row>
    <row r="89" spans="2:15" ht="15">
      <c r="B89" s="82"/>
      <c r="C89" s="216"/>
      <c r="D89" s="127"/>
      <c r="E89" s="128"/>
      <c r="F89" s="128"/>
      <c r="G89" s="129"/>
      <c r="H89" s="125"/>
      <c r="I89" s="218"/>
      <c r="J89" s="218"/>
      <c r="K89" s="218"/>
      <c r="L89" s="218"/>
      <c r="M89" s="218"/>
      <c r="N89" s="19"/>
      <c r="O89" s="83"/>
    </row>
    <row r="90" spans="2:15" ht="15">
      <c r="B90" s="82"/>
      <c r="C90" s="217"/>
      <c r="D90" s="219" t="s">
        <v>50</v>
      </c>
      <c r="E90" s="220"/>
      <c r="F90" s="220"/>
      <c r="G90" s="221"/>
      <c r="H90" s="20">
        <f>SUM(H83:H89)</f>
        <v>0</v>
      </c>
      <c r="I90" s="219" t="s">
        <v>50</v>
      </c>
      <c r="J90" s="220"/>
      <c r="K90" s="220"/>
      <c r="L90" s="220"/>
      <c r="M90" s="221"/>
      <c r="N90" s="20">
        <f>SUM(N83:N89)</f>
        <v>0</v>
      </c>
      <c r="O90" s="83"/>
    </row>
    <row r="91" spans="2:15" ht="48.75" customHeight="1">
      <c r="B91" s="82"/>
      <c r="C91" s="101" t="s">
        <v>1358</v>
      </c>
      <c r="D91" s="127" t="s">
        <v>1405</v>
      </c>
      <c r="E91" s="128"/>
      <c r="F91" s="128"/>
      <c r="G91" s="128"/>
      <c r="H91" s="128"/>
      <c r="I91" s="128"/>
      <c r="J91" s="128"/>
      <c r="K91" s="128"/>
      <c r="L91" s="128"/>
      <c r="M91" s="128"/>
      <c r="N91" s="129"/>
      <c r="O91" s="83"/>
    </row>
    <row r="92" spans="2:15" ht="15">
      <c r="B92" s="82"/>
      <c r="N92" s="96"/>
      <c r="O92" s="83"/>
    </row>
    <row r="93" spans="2:15" ht="15">
      <c r="B93" s="82"/>
      <c r="N93" s="96"/>
      <c r="O93" s="83"/>
    </row>
    <row r="94" spans="2:15" ht="15">
      <c r="B94" s="82"/>
      <c r="N94" s="96"/>
      <c r="O94" s="83"/>
    </row>
    <row r="95" spans="2:15" ht="15">
      <c r="B95" s="82"/>
      <c r="N95" s="96"/>
      <c r="O95" s="83"/>
    </row>
    <row r="96" spans="2:15" ht="15.75" thickBot="1">
      <c r="B96" s="84"/>
      <c r="C96" s="85"/>
      <c r="D96" s="85"/>
      <c r="E96" s="102"/>
      <c r="F96" s="102"/>
      <c r="G96" s="102"/>
      <c r="H96" s="102"/>
      <c r="I96" s="102"/>
      <c r="J96" s="102"/>
      <c r="K96" s="102"/>
      <c r="L96" s="102"/>
      <c r="M96" s="102"/>
      <c r="N96" s="100"/>
      <c r="O96" s="86"/>
    </row>
    <row r="97" ht="15"/>
  </sheetData>
  <mergeCells count="157">
    <mergeCell ref="D90:G90"/>
    <mergeCell ref="I90:M90"/>
    <mergeCell ref="D89:G89"/>
    <mergeCell ref="I83:M83"/>
    <mergeCell ref="I84:M84"/>
    <mergeCell ref="I85:M85"/>
    <mergeCell ref="I86:M86"/>
    <mergeCell ref="I87:M87"/>
    <mergeCell ref="I88:M88"/>
    <mergeCell ref="I89:M89"/>
    <mergeCell ref="D87:G87"/>
    <mergeCell ref="D88:G88"/>
    <mergeCell ref="D85:G85"/>
    <mergeCell ref="D86:G86"/>
    <mergeCell ref="D83:G83"/>
    <mergeCell ref="D84:G84"/>
    <mergeCell ref="D80:G80"/>
    <mergeCell ref="I73:M73"/>
    <mergeCell ref="I74:M74"/>
    <mergeCell ref="I75:M75"/>
    <mergeCell ref="I76:M76"/>
    <mergeCell ref="I77:M77"/>
    <mergeCell ref="I78:M78"/>
    <mergeCell ref="I79:M79"/>
    <mergeCell ref="I80:M80"/>
    <mergeCell ref="D78:G78"/>
    <mergeCell ref="D79:G79"/>
    <mergeCell ref="D76:G76"/>
    <mergeCell ref="D77:G77"/>
    <mergeCell ref="D74:G74"/>
    <mergeCell ref="D75:G75"/>
    <mergeCell ref="D60:G60"/>
    <mergeCell ref="I60:M60"/>
    <mergeCell ref="D63:G63"/>
    <mergeCell ref="I63:M63"/>
    <mergeCell ref="D59:G59"/>
    <mergeCell ref="D70:G70"/>
    <mergeCell ref="I70:M70"/>
    <mergeCell ref="D73:G73"/>
    <mergeCell ref="D68:G68"/>
    <mergeCell ref="D69:G69"/>
    <mergeCell ref="I68:M68"/>
    <mergeCell ref="I69:M69"/>
    <mergeCell ref="D66:G66"/>
    <mergeCell ref="D67:G67"/>
    <mergeCell ref="I66:M66"/>
    <mergeCell ref="I67:M67"/>
    <mergeCell ref="D43:G43"/>
    <mergeCell ref="I43:M43"/>
    <mergeCell ref="I34:M34"/>
    <mergeCell ref="I35:M35"/>
    <mergeCell ref="I36:M36"/>
    <mergeCell ref="I37:M37"/>
    <mergeCell ref="I38:M38"/>
    <mergeCell ref="I39:M39"/>
    <mergeCell ref="D50:G50"/>
    <mergeCell ref="I50:M50"/>
    <mergeCell ref="I44:M44"/>
    <mergeCell ref="I45:M45"/>
    <mergeCell ref="I46:M46"/>
    <mergeCell ref="I47:M47"/>
    <mergeCell ref="I48:M48"/>
    <mergeCell ref="D48:G48"/>
    <mergeCell ref="D49:G49"/>
    <mergeCell ref="I49:M49"/>
    <mergeCell ref="D47:G47"/>
    <mergeCell ref="C42:N42"/>
    <mergeCell ref="D44:G44"/>
    <mergeCell ref="D45:G45"/>
    <mergeCell ref="D46:G46"/>
    <mergeCell ref="D41:N41"/>
    <mergeCell ref="D40:G40"/>
    <mergeCell ref="I40:M40"/>
    <mergeCell ref="D34:G34"/>
    <mergeCell ref="D35:G35"/>
    <mergeCell ref="D36:G36"/>
    <mergeCell ref="D37:G37"/>
    <mergeCell ref="D31:N31"/>
    <mergeCell ref="D30:G30"/>
    <mergeCell ref="I30:M30"/>
    <mergeCell ref="D33:G33"/>
    <mergeCell ref="I33:M33"/>
    <mergeCell ref="D38:G38"/>
    <mergeCell ref="D39:G39"/>
    <mergeCell ref="C32:N32"/>
    <mergeCell ref="D91:N91"/>
    <mergeCell ref="D51:N51"/>
    <mergeCell ref="D61:N61"/>
    <mergeCell ref="D71:N71"/>
    <mergeCell ref="D81:N81"/>
    <mergeCell ref="C62:N62"/>
    <mergeCell ref="C52:N52"/>
    <mergeCell ref="C72:N72"/>
    <mergeCell ref="C83:C90"/>
    <mergeCell ref="D53:G53"/>
    <mergeCell ref="I53:M53"/>
    <mergeCell ref="I54:M54"/>
    <mergeCell ref="I55:M55"/>
    <mergeCell ref="I56:M56"/>
    <mergeCell ref="I57:M57"/>
    <mergeCell ref="I58:M58"/>
    <mergeCell ref="I59:M59"/>
    <mergeCell ref="D57:G57"/>
    <mergeCell ref="D58:G58"/>
    <mergeCell ref="D56:G56"/>
    <mergeCell ref="D64:G64"/>
    <mergeCell ref="D65:G65"/>
    <mergeCell ref="I64:M64"/>
    <mergeCell ref="I65:M65"/>
    <mergeCell ref="C9:N9"/>
    <mergeCell ref="C10:N10"/>
    <mergeCell ref="C12:N12"/>
    <mergeCell ref="C22:N22"/>
    <mergeCell ref="C13:C20"/>
    <mergeCell ref="D21:N21"/>
    <mergeCell ref="I11:M11"/>
    <mergeCell ref="C23:C30"/>
    <mergeCell ref="D24:G24"/>
    <mergeCell ref="D25:G25"/>
    <mergeCell ref="I24:M24"/>
    <mergeCell ref="I25:M25"/>
    <mergeCell ref="D20:G20"/>
    <mergeCell ref="D23:G23"/>
    <mergeCell ref="I23:M23"/>
    <mergeCell ref="I20:M20"/>
    <mergeCell ref="D28:G28"/>
    <mergeCell ref="D29:G29"/>
    <mergeCell ref="I28:M28"/>
    <mergeCell ref="I29:M29"/>
    <mergeCell ref="D26:G26"/>
    <mergeCell ref="D27:G27"/>
    <mergeCell ref="I26:M26"/>
    <mergeCell ref="I27:M27"/>
    <mergeCell ref="C53:C60"/>
    <mergeCell ref="D54:G54"/>
    <mergeCell ref="D55:G55"/>
    <mergeCell ref="C3:H7"/>
    <mergeCell ref="I3:N7"/>
    <mergeCell ref="C73:C80"/>
    <mergeCell ref="C63:C70"/>
    <mergeCell ref="C43:C50"/>
    <mergeCell ref="I19:M19"/>
    <mergeCell ref="D11:G11"/>
    <mergeCell ref="D13:G13"/>
    <mergeCell ref="D14:G14"/>
    <mergeCell ref="D15:G15"/>
    <mergeCell ref="D16:G16"/>
    <mergeCell ref="D17:G17"/>
    <mergeCell ref="D18:G18"/>
    <mergeCell ref="D19:G19"/>
    <mergeCell ref="I16:M16"/>
    <mergeCell ref="I17:M17"/>
    <mergeCell ref="I18:M18"/>
    <mergeCell ref="I13:M13"/>
    <mergeCell ref="I14:M14"/>
    <mergeCell ref="I15:M15"/>
    <mergeCell ref="C33:C4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799847602844"/>
  </sheetPr>
  <dimension ref="B2:M95"/>
  <sheetViews>
    <sheetView showGridLines="0" tabSelected="1" workbookViewId="0" topLeftCell="A82">
      <selection activeCell="H85" sqref="H85:H87"/>
    </sheetView>
  </sheetViews>
  <sheetFormatPr defaultColWidth="0" defaultRowHeight="15" zeroHeight="1"/>
  <cols>
    <col min="1" max="1" width="7.57421875" style="0" customWidth="1"/>
    <col min="2" max="2" width="3.140625" style="0" customWidth="1"/>
    <col min="3" max="3" width="16.28125" style="0" customWidth="1"/>
    <col min="4" max="4" width="19.00390625" style="114" customWidth="1"/>
    <col min="5" max="8" width="26.57421875" style="0" customWidth="1"/>
    <col min="9" max="9" width="3.57421875" style="0" customWidth="1"/>
    <col min="10" max="10" width="11.421875" style="0" customWidth="1"/>
    <col min="11" max="13" width="0" style="0" hidden="1" customWidth="1"/>
    <col min="14" max="16384" width="11.421875" style="0" hidden="1" customWidth="1"/>
  </cols>
  <sheetData>
    <row r="1" ht="15.75" thickBot="1"/>
    <row r="2" spans="2:13" ht="15">
      <c r="B2" s="79"/>
      <c r="C2" s="80"/>
      <c r="D2" s="115"/>
      <c r="E2" s="80"/>
      <c r="F2" s="80"/>
      <c r="G2" s="80"/>
      <c r="H2" s="80"/>
      <c r="I2" s="81"/>
      <c r="M2" s="21"/>
    </row>
    <row r="3" spans="2:9" ht="18" customHeight="1">
      <c r="B3" s="82"/>
      <c r="C3" s="223"/>
      <c r="D3" s="224"/>
      <c r="E3" s="225"/>
      <c r="F3" s="136" t="s">
        <v>1338</v>
      </c>
      <c r="G3" s="136"/>
      <c r="H3" s="136"/>
      <c r="I3" s="83"/>
    </row>
    <row r="4" spans="2:9" ht="18" customHeight="1">
      <c r="B4" s="82"/>
      <c r="C4" s="226"/>
      <c r="D4" s="227"/>
      <c r="E4" s="228"/>
      <c r="F4" s="136"/>
      <c r="G4" s="136"/>
      <c r="H4" s="136"/>
      <c r="I4" s="83"/>
    </row>
    <row r="5" spans="2:9" ht="18" customHeight="1">
      <c r="B5" s="82"/>
      <c r="C5" s="226"/>
      <c r="D5" s="227"/>
      <c r="E5" s="228"/>
      <c r="F5" s="136"/>
      <c r="G5" s="136"/>
      <c r="H5" s="136"/>
      <c r="I5" s="83"/>
    </row>
    <row r="6" spans="2:9" ht="18" customHeight="1">
      <c r="B6" s="82"/>
      <c r="C6" s="226"/>
      <c r="D6" s="227"/>
      <c r="E6" s="228"/>
      <c r="F6" s="136"/>
      <c r="G6" s="136"/>
      <c r="H6" s="136"/>
      <c r="I6" s="83"/>
    </row>
    <row r="7" spans="2:9" ht="18" customHeight="1">
      <c r="B7" s="82"/>
      <c r="C7" s="229"/>
      <c r="D7" s="230"/>
      <c r="E7" s="231"/>
      <c r="F7" s="136"/>
      <c r="G7" s="136"/>
      <c r="H7" s="136"/>
      <c r="I7" s="83"/>
    </row>
    <row r="8" spans="2:13" ht="15">
      <c r="B8" s="82"/>
      <c r="I8" s="83"/>
      <c r="M8" s="21"/>
    </row>
    <row r="9" spans="2:9" ht="23.25">
      <c r="B9" s="82"/>
      <c r="C9" s="163" t="s">
        <v>63</v>
      </c>
      <c r="D9" s="163"/>
      <c r="E9" s="163"/>
      <c r="F9" s="163"/>
      <c r="G9" s="163"/>
      <c r="H9" s="163"/>
      <c r="I9" s="83"/>
    </row>
    <row r="10" spans="2:9" ht="8.25" customHeight="1">
      <c r="B10" s="82"/>
      <c r="C10" s="138"/>
      <c r="D10" s="138"/>
      <c r="E10" s="138"/>
      <c r="F10" s="138"/>
      <c r="G10" s="138"/>
      <c r="H10" s="138"/>
      <c r="I10" s="83"/>
    </row>
    <row r="11" spans="2:9" ht="15">
      <c r="B11" s="82"/>
      <c r="C11" s="180" t="s">
        <v>38</v>
      </c>
      <c r="D11" s="181" t="s">
        <v>1372</v>
      </c>
      <c r="E11" s="182" t="s">
        <v>61</v>
      </c>
      <c r="F11" s="183"/>
      <c r="G11" s="183"/>
      <c r="H11" s="183"/>
      <c r="I11" s="83"/>
    </row>
    <row r="12" spans="2:9" ht="15" customHeight="1">
      <c r="B12" s="82"/>
      <c r="C12" s="180"/>
      <c r="D12" s="181"/>
      <c r="E12" s="7" t="s">
        <v>1385</v>
      </c>
      <c r="F12" s="7" t="s">
        <v>62</v>
      </c>
      <c r="G12" s="7" t="s">
        <v>1373</v>
      </c>
      <c r="H12" s="7" t="s">
        <v>1349</v>
      </c>
      <c r="I12" s="83"/>
    </row>
    <row r="13" spans="2:9" ht="15">
      <c r="B13" s="82"/>
      <c r="C13" s="180"/>
      <c r="D13" s="181"/>
      <c r="E13" s="8" t="s">
        <v>64</v>
      </c>
      <c r="F13" s="8" t="s">
        <v>64</v>
      </c>
      <c r="G13" s="8" t="s">
        <v>64</v>
      </c>
      <c r="H13" s="8" t="s">
        <v>64</v>
      </c>
      <c r="I13" s="83"/>
    </row>
    <row r="14" spans="2:9" ht="3.75" customHeight="1" thickBot="1">
      <c r="B14" s="82"/>
      <c r="C14" s="162"/>
      <c r="D14" s="162"/>
      <c r="E14" s="162"/>
      <c r="F14" s="162"/>
      <c r="G14" s="162"/>
      <c r="H14" s="162"/>
      <c r="I14" s="83"/>
    </row>
    <row r="15" spans="2:9" ht="15.75" thickTop="1">
      <c r="B15" s="82"/>
      <c r="C15" s="234">
        <v>2015</v>
      </c>
      <c r="D15" s="116" t="s">
        <v>65</v>
      </c>
      <c r="E15" s="104"/>
      <c r="F15" s="104"/>
      <c r="G15" s="104"/>
      <c r="H15" s="105"/>
      <c r="I15" s="83"/>
    </row>
    <row r="16" spans="2:9" ht="15">
      <c r="B16" s="82"/>
      <c r="C16" s="235"/>
      <c r="D16" s="117" t="s">
        <v>40</v>
      </c>
      <c r="E16" s="76"/>
      <c r="F16" s="76"/>
      <c r="G16" s="76"/>
      <c r="H16" s="106"/>
      <c r="I16" s="83"/>
    </row>
    <row r="17" spans="2:9" ht="15.75" thickBot="1">
      <c r="B17" s="82"/>
      <c r="C17" s="235"/>
      <c r="D17" s="118" t="s">
        <v>41</v>
      </c>
      <c r="E17" s="107"/>
      <c r="F17" s="107"/>
      <c r="G17" s="107"/>
      <c r="H17" s="108"/>
      <c r="I17" s="83"/>
    </row>
    <row r="18" spans="2:9" ht="67.5" customHeight="1" thickBot="1">
      <c r="B18" s="82"/>
      <c r="C18" s="109" t="s">
        <v>1366</v>
      </c>
      <c r="D18" s="232"/>
      <c r="E18" s="232"/>
      <c r="F18" s="232"/>
      <c r="G18" s="232"/>
      <c r="H18" s="233"/>
      <c r="I18" s="83"/>
    </row>
    <row r="19" spans="2:9" ht="44.25" customHeight="1" thickBot="1" thickTop="1">
      <c r="B19" s="82"/>
      <c r="C19" s="103" t="s">
        <v>1365</v>
      </c>
      <c r="D19" s="232"/>
      <c r="E19" s="232"/>
      <c r="F19" s="232"/>
      <c r="G19" s="232"/>
      <c r="H19" s="233"/>
      <c r="I19" s="83"/>
    </row>
    <row r="20" spans="2:9" ht="12" customHeight="1" thickTop="1">
      <c r="B20" s="82"/>
      <c r="I20" s="83"/>
    </row>
    <row r="21" spans="2:9" ht="15">
      <c r="B21" s="82"/>
      <c r="C21" s="180" t="s">
        <v>38</v>
      </c>
      <c r="D21" s="181" t="s">
        <v>1372</v>
      </c>
      <c r="E21" s="182" t="s">
        <v>61</v>
      </c>
      <c r="F21" s="183"/>
      <c r="G21" s="183"/>
      <c r="H21" s="183"/>
      <c r="I21" s="83"/>
    </row>
    <row r="22" spans="2:9" ht="15" customHeight="1">
      <c r="B22" s="82"/>
      <c r="C22" s="180"/>
      <c r="D22" s="181"/>
      <c r="E22" s="7" t="s">
        <v>1385</v>
      </c>
      <c r="F22" s="7" t="s">
        <v>62</v>
      </c>
      <c r="G22" s="7" t="s">
        <v>1373</v>
      </c>
      <c r="H22" s="7" t="s">
        <v>1349</v>
      </c>
      <c r="I22" s="83"/>
    </row>
    <row r="23" spans="2:9" ht="15">
      <c r="B23" s="82"/>
      <c r="C23" s="180"/>
      <c r="D23" s="181"/>
      <c r="E23" s="8" t="s">
        <v>64</v>
      </c>
      <c r="F23" s="8" t="s">
        <v>64</v>
      </c>
      <c r="G23" s="8" t="s">
        <v>64</v>
      </c>
      <c r="H23" s="8" t="s">
        <v>64</v>
      </c>
      <c r="I23" s="83"/>
    </row>
    <row r="24" spans="2:9" ht="3.75" customHeight="1" thickBot="1">
      <c r="B24" s="82"/>
      <c r="C24" s="162"/>
      <c r="D24" s="162"/>
      <c r="E24" s="162"/>
      <c r="F24" s="162"/>
      <c r="G24" s="162"/>
      <c r="H24" s="162"/>
      <c r="I24" s="83"/>
    </row>
    <row r="25" spans="2:9" ht="15.75" thickTop="1">
      <c r="B25" s="82"/>
      <c r="C25" s="234">
        <v>2016</v>
      </c>
      <c r="D25" s="116" t="s">
        <v>65</v>
      </c>
      <c r="E25" s="104"/>
      <c r="F25" s="104"/>
      <c r="G25" s="104"/>
      <c r="H25" s="105"/>
      <c r="I25" s="83"/>
    </row>
    <row r="26" spans="2:9" ht="15">
      <c r="B26" s="82"/>
      <c r="C26" s="235"/>
      <c r="D26" s="117" t="s">
        <v>40</v>
      </c>
      <c r="E26" s="76"/>
      <c r="F26" s="76"/>
      <c r="G26" s="76"/>
      <c r="H26" s="106"/>
      <c r="I26" s="83"/>
    </row>
    <row r="27" spans="2:9" ht="15.75" thickBot="1">
      <c r="B27" s="82"/>
      <c r="C27" s="235"/>
      <c r="D27" s="118" t="s">
        <v>41</v>
      </c>
      <c r="E27" s="107"/>
      <c r="F27" s="107"/>
      <c r="G27" s="107"/>
      <c r="H27" s="108"/>
      <c r="I27" s="83"/>
    </row>
    <row r="28" spans="2:9" ht="44.25" customHeight="1" thickBot="1">
      <c r="B28" s="82"/>
      <c r="C28" s="109" t="s">
        <v>1366</v>
      </c>
      <c r="D28" s="232"/>
      <c r="E28" s="232"/>
      <c r="F28" s="232"/>
      <c r="G28" s="232"/>
      <c r="H28" s="233"/>
      <c r="I28" s="83"/>
    </row>
    <row r="29" spans="2:9" ht="44.25" customHeight="1" thickBot="1" thickTop="1">
      <c r="B29" s="82"/>
      <c r="C29" s="103" t="s">
        <v>1365</v>
      </c>
      <c r="D29" s="232"/>
      <c r="E29" s="232"/>
      <c r="F29" s="232"/>
      <c r="G29" s="232"/>
      <c r="H29" s="233"/>
      <c r="I29" s="83"/>
    </row>
    <row r="30" spans="2:9" ht="15" customHeight="1" thickTop="1">
      <c r="B30" s="82"/>
      <c r="I30" s="83"/>
    </row>
    <row r="31" spans="2:9" ht="15">
      <c r="B31" s="82"/>
      <c r="C31" s="180" t="s">
        <v>38</v>
      </c>
      <c r="D31" s="181" t="s">
        <v>1372</v>
      </c>
      <c r="E31" s="182" t="s">
        <v>61</v>
      </c>
      <c r="F31" s="183"/>
      <c r="G31" s="183"/>
      <c r="H31" s="183"/>
      <c r="I31" s="83"/>
    </row>
    <row r="32" spans="2:9" ht="15" customHeight="1">
      <c r="B32" s="82"/>
      <c r="C32" s="180"/>
      <c r="D32" s="181"/>
      <c r="E32" s="7" t="s">
        <v>1385</v>
      </c>
      <c r="F32" s="7" t="s">
        <v>62</v>
      </c>
      <c r="G32" s="7" t="s">
        <v>1373</v>
      </c>
      <c r="H32" s="7" t="s">
        <v>1349</v>
      </c>
      <c r="I32" s="83"/>
    </row>
    <row r="33" spans="2:9" ht="15">
      <c r="B33" s="82"/>
      <c r="C33" s="180"/>
      <c r="D33" s="181"/>
      <c r="E33" s="8" t="s">
        <v>64</v>
      </c>
      <c r="F33" s="8" t="s">
        <v>64</v>
      </c>
      <c r="G33" s="8" t="s">
        <v>64</v>
      </c>
      <c r="H33" s="8" t="s">
        <v>64</v>
      </c>
      <c r="I33" s="83"/>
    </row>
    <row r="34" spans="2:9" ht="3.75" customHeight="1" thickBot="1">
      <c r="B34" s="82"/>
      <c r="C34" s="162"/>
      <c r="D34" s="162"/>
      <c r="E34" s="162"/>
      <c r="F34" s="162"/>
      <c r="G34" s="162"/>
      <c r="H34" s="162"/>
      <c r="I34" s="83"/>
    </row>
    <row r="35" spans="2:9" ht="15.75" thickTop="1">
      <c r="B35" s="82"/>
      <c r="C35" s="234">
        <v>2017</v>
      </c>
      <c r="D35" s="116" t="s">
        <v>65</v>
      </c>
      <c r="E35" s="104"/>
      <c r="F35" s="104"/>
      <c r="G35" s="104"/>
      <c r="H35" s="105"/>
      <c r="I35" s="83"/>
    </row>
    <row r="36" spans="2:9" ht="15">
      <c r="B36" s="82"/>
      <c r="C36" s="235"/>
      <c r="D36" s="117" t="s">
        <v>40</v>
      </c>
      <c r="E36" s="76"/>
      <c r="F36" s="76"/>
      <c r="G36" s="76"/>
      <c r="H36" s="106"/>
      <c r="I36" s="83"/>
    </row>
    <row r="37" spans="2:9" ht="15.75" thickBot="1">
      <c r="B37" s="82"/>
      <c r="C37" s="235"/>
      <c r="D37" s="118" t="s">
        <v>41</v>
      </c>
      <c r="E37" s="107"/>
      <c r="F37" s="107"/>
      <c r="G37" s="107"/>
      <c r="H37" s="108"/>
      <c r="I37" s="83"/>
    </row>
    <row r="38" spans="2:9" ht="44.25" customHeight="1" thickBot="1">
      <c r="B38" s="82"/>
      <c r="C38" s="109" t="s">
        <v>1366</v>
      </c>
      <c r="D38" s="232"/>
      <c r="E38" s="232"/>
      <c r="F38" s="232"/>
      <c r="G38" s="232"/>
      <c r="H38" s="233"/>
      <c r="I38" s="83"/>
    </row>
    <row r="39" spans="2:9" ht="44.25" customHeight="1" thickBot="1" thickTop="1">
      <c r="B39" s="82"/>
      <c r="C39" s="103" t="s">
        <v>1365</v>
      </c>
      <c r="D39" s="232"/>
      <c r="E39" s="232"/>
      <c r="F39" s="232"/>
      <c r="G39" s="232"/>
      <c r="H39" s="233"/>
      <c r="I39" s="83"/>
    </row>
    <row r="40" spans="2:9" ht="12.75" customHeight="1" thickTop="1">
      <c r="B40" s="82"/>
      <c r="I40" s="83"/>
    </row>
    <row r="41" spans="2:9" ht="15">
      <c r="B41" s="82"/>
      <c r="C41" s="180" t="s">
        <v>38</v>
      </c>
      <c r="D41" s="181" t="s">
        <v>1372</v>
      </c>
      <c r="E41" s="182" t="s">
        <v>61</v>
      </c>
      <c r="F41" s="183"/>
      <c r="G41" s="183"/>
      <c r="H41" s="183"/>
      <c r="I41" s="83"/>
    </row>
    <row r="42" spans="2:9" ht="15" customHeight="1">
      <c r="B42" s="82"/>
      <c r="C42" s="180"/>
      <c r="D42" s="181"/>
      <c r="E42" s="7" t="s">
        <v>1385</v>
      </c>
      <c r="F42" s="7" t="s">
        <v>62</v>
      </c>
      <c r="G42" s="7" t="s">
        <v>1373</v>
      </c>
      <c r="H42" s="7" t="s">
        <v>1349</v>
      </c>
      <c r="I42" s="83"/>
    </row>
    <row r="43" spans="2:9" ht="15">
      <c r="B43" s="82"/>
      <c r="C43" s="180"/>
      <c r="D43" s="181"/>
      <c r="E43" s="8" t="s">
        <v>64</v>
      </c>
      <c r="F43" s="8" t="s">
        <v>64</v>
      </c>
      <c r="G43" s="8" t="s">
        <v>64</v>
      </c>
      <c r="H43" s="8" t="s">
        <v>64</v>
      </c>
      <c r="I43" s="83"/>
    </row>
    <row r="44" spans="2:9" ht="3.75" customHeight="1" thickBot="1">
      <c r="B44" s="82"/>
      <c r="C44" s="162"/>
      <c r="D44" s="162"/>
      <c r="E44" s="162"/>
      <c r="F44" s="162"/>
      <c r="G44" s="162"/>
      <c r="H44" s="162"/>
      <c r="I44" s="83"/>
    </row>
    <row r="45" spans="2:9" ht="15.75" thickTop="1">
      <c r="B45" s="82"/>
      <c r="C45" s="234">
        <v>2018</v>
      </c>
      <c r="D45" s="116" t="s">
        <v>65</v>
      </c>
      <c r="E45" s="104"/>
      <c r="F45" s="104"/>
      <c r="G45" s="104"/>
      <c r="H45" s="105"/>
      <c r="I45" s="83"/>
    </row>
    <row r="46" spans="2:9" ht="15">
      <c r="B46" s="82"/>
      <c r="C46" s="235"/>
      <c r="D46" s="117" t="s">
        <v>40</v>
      </c>
      <c r="E46" s="76"/>
      <c r="F46" s="76"/>
      <c r="G46" s="76"/>
      <c r="H46" s="106"/>
      <c r="I46" s="83"/>
    </row>
    <row r="47" spans="2:9" ht="15.75" thickBot="1">
      <c r="B47" s="82"/>
      <c r="C47" s="235"/>
      <c r="D47" s="118" t="s">
        <v>41</v>
      </c>
      <c r="E47" s="107"/>
      <c r="F47" s="107"/>
      <c r="G47" s="107"/>
      <c r="H47" s="108"/>
      <c r="I47" s="83"/>
    </row>
    <row r="48" spans="2:9" ht="44.25" customHeight="1" thickBot="1">
      <c r="B48" s="82"/>
      <c r="C48" s="109" t="s">
        <v>1366</v>
      </c>
      <c r="D48" s="232"/>
      <c r="E48" s="232"/>
      <c r="F48" s="232"/>
      <c r="G48" s="232"/>
      <c r="H48" s="233"/>
      <c r="I48" s="83"/>
    </row>
    <row r="49" spans="2:9" ht="44.25" customHeight="1" thickBot="1" thickTop="1">
      <c r="B49" s="82"/>
      <c r="C49" s="103" t="s">
        <v>1365</v>
      </c>
      <c r="D49" s="232"/>
      <c r="E49" s="232"/>
      <c r="F49" s="232"/>
      <c r="G49" s="232"/>
      <c r="H49" s="233"/>
      <c r="I49" s="83"/>
    </row>
    <row r="50" spans="2:9" ht="18" customHeight="1" thickTop="1">
      <c r="B50" s="82"/>
      <c r="I50" s="83"/>
    </row>
    <row r="51" spans="2:9" ht="15">
      <c r="B51" s="82"/>
      <c r="C51" s="180" t="s">
        <v>38</v>
      </c>
      <c r="D51" s="181" t="s">
        <v>1372</v>
      </c>
      <c r="E51" s="182" t="s">
        <v>61</v>
      </c>
      <c r="F51" s="183"/>
      <c r="G51" s="183"/>
      <c r="H51" s="183"/>
      <c r="I51" s="83"/>
    </row>
    <row r="52" spans="2:9" ht="15" customHeight="1">
      <c r="B52" s="82"/>
      <c r="C52" s="180"/>
      <c r="D52" s="181"/>
      <c r="E52" s="7" t="s">
        <v>1385</v>
      </c>
      <c r="F52" s="7" t="s">
        <v>62</v>
      </c>
      <c r="G52" s="7" t="s">
        <v>1373</v>
      </c>
      <c r="H52" s="7" t="s">
        <v>1349</v>
      </c>
      <c r="I52" s="83"/>
    </row>
    <row r="53" spans="2:9" ht="15">
      <c r="B53" s="82"/>
      <c r="C53" s="180"/>
      <c r="D53" s="181"/>
      <c r="E53" s="8" t="s">
        <v>64</v>
      </c>
      <c r="F53" s="8" t="s">
        <v>64</v>
      </c>
      <c r="G53" s="8" t="s">
        <v>64</v>
      </c>
      <c r="H53" s="8" t="s">
        <v>64</v>
      </c>
      <c r="I53" s="83"/>
    </row>
    <row r="54" spans="2:9" ht="3.75" customHeight="1" thickBot="1">
      <c r="B54" s="82"/>
      <c r="C54" s="162"/>
      <c r="D54" s="162"/>
      <c r="E54" s="162"/>
      <c r="F54" s="162"/>
      <c r="G54" s="162"/>
      <c r="H54" s="162"/>
      <c r="I54" s="83"/>
    </row>
    <row r="55" spans="2:9" ht="15.75" thickTop="1">
      <c r="B55" s="82"/>
      <c r="C55" s="234">
        <v>2019</v>
      </c>
      <c r="D55" s="116" t="s">
        <v>65</v>
      </c>
      <c r="E55" s="104"/>
      <c r="F55" s="104"/>
      <c r="G55" s="104"/>
      <c r="H55" s="105"/>
      <c r="I55" s="83"/>
    </row>
    <row r="56" spans="2:9" ht="15">
      <c r="B56" s="82"/>
      <c r="C56" s="235"/>
      <c r="D56" s="117" t="s">
        <v>40</v>
      </c>
      <c r="E56" s="76"/>
      <c r="F56" s="76"/>
      <c r="G56" s="76"/>
      <c r="H56" s="106"/>
      <c r="I56" s="83"/>
    </row>
    <row r="57" spans="2:9" ht="15.75" thickBot="1">
      <c r="B57" s="82"/>
      <c r="C57" s="235"/>
      <c r="D57" s="118" t="s">
        <v>41</v>
      </c>
      <c r="E57" s="107"/>
      <c r="F57" s="107"/>
      <c r="G57" s="107"/>
      <c r="H57" s="108"/>
      <c r="I57" s="83"/>
    </row>
    <row r="58" spans="2:9" ht="44.25" customHeight="1" thickBot="1">
      <c r="B58" s="82"/>
      <c r="C58" s="109" t="s">
        <v>1366</v>
      </c>
      <c r="D58" s="232"/>
      <c r="E58" s="232"/>
      <c r="F58" s="232"/>
      <c r="G58" s="232"/>
      <c r="H58" s="233"/>
      <c r="I58" s="83"/>
    </row>
    <row r="59" spans="2:9" ht="44.25" customHeight="1" thickBot="1" thickTop="1">
      <c r="B59" s="82"/>
      <c r="C59" s="103" t="s">
        <v>1365</v>
      </c>
      <c r="D59" s="232"/>
      <c r="E59" s="232"/>
      <c r="F59" s="232"/>
      <c r="G59" s="232"/>
      <c r="H59" s="233"/>
      <c r="I59" s="83"/>
    </row>
    <row r="60" spans="2:9" ht="13.5" customHeight="1" thickTop="1">
      <c r="B60" s="82"/>
      <c r="I60" s="83"/>
    </row>
    <row r="61" spans="2:9" ht="15">
      <c r="B61" s="82"/>
      <c r="C61" s="180" t="s">
        <v>38</v>
      </c>
      <c r="D61" s="181" t="s">
        <v>1372</v>
      </c>
      <c r="E61" s="182" t="s">
        <v>61</v>
      </c>
      <c r="F61" s="183"/>
      <c r="G61" s="183"/>
      <c r="H61" s="183"/>
      <c r="I61" s="83"/>
    </row>
    <row r="62" spans="2:9" ht="15" customHeight="1">
      <c r="B62" s="82"/>
      <c r="C62" s="180"/>
      <c r="D62" s="181"/>
      <c r="E62" s="7" t="s">
        <v>1385</v>
      </c>
      <c r="F62" s="7" t="s">
        <v>62</v>
      </c>
      <c r="G62" s="7" t="s">
        <v>1373</v>
      </c>
      <c r="H62" s="7" t="s">
        <v>1349</v>
      </c>
      <c r="I62" s="83"/>
    </row>
    <row r="63" spans="2:9" ht="15">
      <c r="B63" s="82"/>
      <c r="C63" s="180"/>
      <c r="D63" s="181"/>
      <c r="E63" s="8" t="s">
        <v>64</v>
      </c>
      <c r="F63" s="8" t="s">
        <v>64</v>
      </c>
      <c r="G63" s="8" t="s">
        <v>64</v>
      </c>
      <c r="H63" s="8" t="s">
        <v>64</v>
      </c>
      <c r="I63" s="83"/>
    </row>
    <row r="64" spans="2:9" ht="3.75" customHeight="1" thickBot="1">
      <c r="B64" s="82"/>
      <c r="C64" s="162"/>
      <c r="D64" s="162"/>
      <c r="E64" s="162"/>
      <c r="F64" s="162"/>
      <c r="G64" s="162"/>
      <c r="H64" s="162"/>
      <c r="I64" s="83"/>
    </row>
    <row r="65" spans="2:9" ht="15.75" thickTop="1">
      <c r="B65" s="82"/>
      <c r="C65" s="234">
        <v>2020</v>
      </c>
      <c r="D65" s="116" t="s">
        <v>65</v>
      </c>
      <c r="E65" s="104"/>
      <c r="F65" s="104"/>
      <c r="G65" s="104"/>
      <c r="H65" s="105"/>
      <c r="I65" s="83"/>
    </row>
    <row r="66" spans="2:9" ht="15">
      <c r="B66" s="82"/>
      <c r="C66" s="235"/>
      <c r="D66" s="117" t="s">
        <v>40</v>
      </c>
      <c r="E66" s="76"/>
      <c r="F66" s="76"/>
      <c r="G66" s="76"/>
      <c r="H66" s="106"/>
      <c r="I66" s="83"/>
    </row>
    <row r="67" spans="2:9" ht="15.75" thickBot="1">
      <c r="B67" s="82"/>
      <c r="C67" s="235"/>
      <c r="D67" s="118" t="s">
        <v>41</v>
      </c>
      <c r="E67" s="107"/>
      <c r="F67" s="107"/>
      <c r="G67" s="107"/>
      <c r="H67" s="108"/>
      <c r="I67" s="83"/>
    </row>
    <row r="68" spans="2:9" ht="44.25" customHeight="1" thickBot="1">
      <c r="B68" s="82"/>
      <c r="C68" s="109" t="s">
        <v>1366</v>
      </c>
      <c r="D68" s="232"/>
      <c r="E68" s="232"/>
      <c r="F68" s="232"/>
      <c r="G68" s="232"/>
      <c r="H68" s="233"/>
      <c r="I68" s="83"/>
    </row>
    <row r="69" spans="2:9" ht="44.25" customHeight="1" thickBot="1" thickTop="1">
      <c r="B69" s="82"/>
      <c r="C69" s="103" t="s">
        <v>1365</v>
      </c>
      <c r="D69" s="232"/>
      <c r="E69" s="232"/>
      <c r="F69" s="232"/>
      <c r="G69" s="232"/>
      <c r="H69" s="233"/>
      <c r="I69" s="83"/>
    </row>
    <row r="70" spans="2:9" ht="15" customHeight="1" thickTop="1">
      <c r="B70" s="82"/>
      <c r="I70" s="83"/>
    </row>
    <row r="71" spans="2:9" ht="15">
      <c r="B71" s="82"/>
      <c r="C71" s="180" t="s">
        <v>38</v>
      </c>
      <c r="D71" s="181" t="s">
        <v>1372</v>
      </c>
      <c r="E71" s="182" t="s">
        <v>61</v>
      </c>
      <c r="F71" s="183"/>
      <c r="G71" s="183"/>
      <c r="H71" s="183"/>
      <c r="I71" s="83"/>
    </row>
    <row r="72" spans="2:9" ht="15" customHeight="1">
      <c r="B72" s="82"/>
      <c r="C72" s="180"/>
      <c r="D72" s="181"/>
      <c r="E72" s="7" t="s">
        <v>1385</v>
      </c>
      <c r="F72" s="7" t="s">
        <v>62</v>
      </c>
      <c r="G72" s="7" t="s">
        <v>1373</v>
      </c>
      <c r="H72" s="7" t="s">
        <v>1349</v>
      </c>
      <c r="I72" s="83"/>
    </row>
    <row r="73" spans="2:9" ht="15">
      <c r="B73" s="82"/>
      <c r="C73" s="180"/>
      <c r="D73" s="181"/>
      <c r="E73" s="8" t="s">
        <v>64</v>
      </c>
      <c r="F73" s="8" t="s">
        <v>64</v>
      </c>
      <c r="G73" s="8" t="s">
        <v>64</v>
      </c>
      <c r="H73" s="8" t="s">
        <v>64</v>
      </c>
      <c r="I73" s="83"/>
    </row>
    <row r="74" spans="2:9" ht="3.75" customHeight="1" thickBot="1">
      <c r="B74" s="82"/>
      <c r="C74" s="162"/>
      <c r="D74" s="162"/>
      <c r="E74" s="162"/>
      <c r="F74" s="162"/>
      <c r="G74" s="162"/>
      <c r="H74" s="162"/>
      <c r="I74" s="83"/>
    </row>
    <row r="75" spans="2:9" ht="16.5" thickBot="1" thickTop="1">
      <c r="B75" s="82"/>
      <c r="C75" s="234">
        <v>2021</v>
      </c>
      <c r="D75" s="116" t="s">
        <v>65</v>
      </c>
      <c r="E75" s="261">
        <v>33894</v>
      </c>
      <c r="F75" s="261">
        <v>33894</v>
      </c>
      <c r="G75" s="104"/>
      <c r="H75" s="261">
        <v>33894</v>
      </c>
      <c r="I75" s="83"/>
    </row>
    <row r="76" spans="2:9" ht="16.5" thickBot="1" thickTop="1">
      <c r="B76" s="82"/>
      <c r="C76" s="235"/>
      <c r="D76" s="117" t="s">
        <v>40</v>
      </c>
      <c r="E76" s="262">
        <v>33894</v>
      </c>
      <c r="F76" s="262">
        <v>33894</v>
      </c>
      <c r="G76" s="76"/>
      <c r="H76" s="261">
        <v>33894</v>
      </c>
      <c r="I76" s="83"/>
    </row>
    <row r="77" spans="2:9" ht="16.5" thickBot="1" thickTop="1">
      <c r="B77" s="82"/>
      <c r="C77" s="235"/>
      <c r="D77" s="118" t="s">
        <v>41</v>
      </c>
      <c r="E77" s="263">
        <v>33894</v>
      </c>
      <c r="F77" s="263">
        <v>33894</v>
      </c>
      <c r="G77" s="107"/>
      <c r="H77" s="261">
        <v>33894</v>
      </c>
      <c r="I77" s="83"/>
    </row>
    <row r="78" spans="2:9" ht="44.25" customHeight="1" thickBot="1">
      <c r="B78" s="82"/>
      <c r="C78" s="109" t="s">
        <v>1366</v>
      </c>
      <c r="D78" s="232"/>
      <c r="E78" s="232"/>
      <c r="F78" s="232"/>
      <c r="G78" s="232"/>
      <c r="H78" s="233"/>
      <c r="I78" s="83"/>
    </row>
    <row r="79" spans="2:9" ht="44.25" customHeight="1" thickBot="1" thickTop="1">
      <c r="B79" s="82"/>
      <c r="C79" s="103" t="s">
        <v>1365</v>
      </c>
      <c r="D79" s="232" t="s">
        <v>1399</v>
      </c>
      <c r="E79" s="232"/>
      <c r="F79" s="232"/>
      <c r="G79" s="232"/>
      <c r="H79" s="233"/>
      <c r="I79" s="83"/>
    </row>
    <row r="80" spans="2:9" ht="15.75" customHeight="1" thickTop="1">
      <c r="B80" s="82"/>
      <c r="I80" s="83"/>
    </row>
    <row r="81" spans="2:9" ht="15">
      <c r="B81" s="82"/>
      <c r="C81" s="180" t="s">
        <v>38</v>
      </c>
      <c r="D81" s="181" t="s">
        <v>1372</v>
      </c>
      <c r="E81" s="182" t="s">
        <v>61</v>
      </c>
      <c r="F81" s="183"/>
      <c r="G81" s="183"/>
      <c r="H81" s="183"/>
      <c r="I81" s="83"/>
    </row>
    <row r="82" spans="2:9" ht="15" customHeight="1">
      <c r="B82" s="82"/>
      <c r="C82" s="180"/>
      <c r="D82" s="181"/>
      <c r="E82" s="7" t="s">
        <v>1385</v>
      </c>
      <c r="F82" s="7" t="s">
        <v>62</v>
      </c>
      <c r="G82" s="7" t="s">
        <v>1373</v>
      </c>
      <c r="H82" s="7" t="s">
        <v>1349</v>
      </c>
      <c r="I82" s="83"/>
    </row>
    <row r="83" spans="2:9" ht="15">
      <c r="B83" s="82"/>
      <c r="C83" s="180"/>
      <c r="D83" s="181"/>
      <c r="E83" s="8" t="s">
        <v>64</v>
      </c>
      <c r="F83" s="8" t="s">
        <v>64</v>
      </c>
      <c r="G83" s="8" t="s">
        <v>64</v>
      </c>
      <c r="H83" s="8" t="s">
        <v>64</v>
      </c>
      <c r="I83" s="83"/>
    </row>
    <row r="84" spans="2:9" ht="3.75" customHeight="1" thickBot="1">
      <c r="B84" s="82"/>
      <c r="C84" s="162"/>
      <c r="D84" s="162"/>
      <c r="E84" s="162"/>
      <c r="F84" s="162"/>
      <c r="G84" s="162"/>
      <c r="H84" s="162"/>
      <c r="I84" s="83"/>
    </row>
    <row r="85" spans="2:9" ht="16.5" thickBot="1" thickTop="1">
      <c r="B85" s="82"/>
      <c r="C85" s="234">
        <v>2022</v>
      </c>
      <c r="D85" s="116" t="s">
        <v>65</v>
      </c>
      <c r="E85" s="104"/>
      <c r="F85" s="104"/>
      <c r="G85" s="104"/>
      <c r="H85" s="264">
        <v>33899</v>
      </c>
      <c r="I85" s="83"/>
    </row>
    <row r="86" spans="2:9" ht="16.5" thickBot="1" thickTop="1">
      <c r="B86" s="82"/>
      <c r="C86" s="235"/>
      <c r="D86" s="117" t="s">
        <v>40</v>
      </c>
      <c r="E86" s="76"/>
      <c r="F86" s="76"/>
      <c r="G86" s="76"/>
      <c r="H86" s="264">
        <v>33899</v>
      </c>
      <c r="I86" s="83"/>
    </row>
    <row r="87" spans="2:9" ht="16.5" thickBot="1" thickTop="1">
      <c r="B87" s="82"/>
      <c r="C87" s="235"/>
      <c r="D87" s="118" t="s">
        <v>41</v>
      </c>
      <c r="E87" s="107"/>
      <c r="F87" s="107"/>
      <c r="G87" s="107"/>
      <c r="H87" s="264">
        <v>33899</v>
      </c>
      <c r="I87" s="83"/>
    </row>
    <row r="88" spans="2:9" ht="44.25" customHeight="1" thickBot="1">
      <c r="B88" s="82"/>
      <c r="C88" s="109" t="s">
        <v>1366</v>
      </c>
      <c r="D88" s="232"/>
      <c r="E88" s="232"/>
      <c r="F88" s="232"/>
      <c r="G88" s="232"/>
      <c r="H88" s="233"/>
      <c r="I88" s="83"/>
    </row>
    <row r="89" spans="2:9" ht="44.25" customHeight="1" thickBot="1" thickTop="1">
      <c r="B89" s="82"/>
      <c r="C89" s="103" t="s">
        <v>1365</v>
      </c>
      <c r="D89" s="232" t="s">
        <v>1399</v>
      </c>
      <c r="E89" s="232"/>
      <c r="F89" s="232"/>
      <c r="G89" s="232"/>
      <c r="H89" s="233"/>
      <c r="I89" s="83"/>
    </row>
    <row r="90" spans="2:9" ht="5.25" customHeight="1" thickTop="1">
      <c r="B90" s="82"/>
      <c r="I90" s="83"/>
    </row>
    <row r="91" spans="2:9" ht="15">
      <c r="B91" s="82"/>
      <c r="I91" s="83"/>
    </row>
    <row r="92" spans="2:9" ht="15">
      <c r="B92" s="82"/>
      <c r="I92" s="83"/>
    </row>
    <row r="93" spans="2:9" ht="15">
      <c r="B93" s="82"/>
      <c r="I93" s="83"/>
    </row>
    <row r="94" spans="2:9" ht="15">
      <c r="B94" s="82"/>
      <c r="I94" s="83"/>
    </row>
    <row r="95" spans="2:9" ht="15.75" thickBot="1">
      <c r="B95" s="84"/>
      <c r="C95" s="85"/>
      <c r="D95" s="119"/>
      <c r="E95" s="85"/>
      <c r="F95" s="85"/>
      <c r="G95" s="85"/>
      <c r="H95" s="85"/>
      <c r="I95" s="86"/>
    </row>
    <row r="96" ht="15"/>
    <row r="97" ht="15"/>
  </sheetData>
  <mergeCells count="60">
    <mergeCell ref="C84:H84"/>
    <mergeCell ref="C85:C87"/>
    <mergeCell ref="D88:H88"/>
    <mergeCell ref="D89:H89"/>
    <mergeCell ref="C74:H74"/>
    <mergeCell ref="C75:C77"/>
    <mergeCell ref="D78:H78"/>
    <mergeCell ref="D79:H79"/>
    <mergeCell ref="C81:C83"/>
    <mergeCell ref="D81:D83"/>
    <mergeCell ref="E81:H81"/>
    <mergeCell ref="C64:H64"/>
    <mergeCell ref="C65:C67"/>
    <mergeCell ref="D68:H68"/>
    <mergeCell ref="D69:H69"/>
    <mergeCell ref="C71:C73"/>
    <mergeCell ref="D71:D73"/>
    <mergeCell ref="E71:H71"/>
    <mergeCell ref="C54:H54"/>
    <mergeCell ref="C55:C57"/>
    <mergeCell ref="D58:H58"/>
    <mergeCell ref="D59:H59"/>
    <mergeCell ref="C61:C63"/>
    <mergeCell ref="D61:D63"/>
    <mergeCell ref="E61:H61"/>
    <mergeCell ref="C44:H44"/>
    <mergeCell ref="C45:C47"/>
    <mergeCell ref="D48:H48"/>
    <mergeCell ref="D49:H49"/>
    <mergeCell ref="C51:C53"/>
    <mergeCell ref="D51:D53"/>
    <mergeCell ref="E51:H51"/>
    <mergeCell ref="C34:H34"/>
    <mergeCell ref="C35:C37"/>
    <mergeCell ref="D38:H38"/>
    <mergeCell ref="D39:H39"/>
    <mergeCell ref="D41:D43"/>
    <mergeCell ref="E41:H41"/>
    <mergeCell ref="E21:H21"/>
    <mergeCell ref="C24:H24"/>
    <mergeCell ref="D29:H29"/>
    <mergeCell ref="C31:C33"/>
    <mergeCell ref="D31:D33"/>
    <mergeCell ref="E31:H31"/>
    <mergeCell ref="C3:E7"/>
    <mergeCell ref="F3:H7"/>
    <mergeCell ref="C41:C43"/>
    <mergeCell ref="D28:H28"/>
    <mergeCell ref="D18:H18"/>
    <mergeCell ref="C15:C17"/>
    <mergeCell ref="C21:C23"/>
    <mergeCell ref="C25:C27"/>
    <mergeCell ref="C9:H9"/>
    <mergeCell ref="C10:H10"/>
    <mergeCell ref="C14:H14"/>
    <mergeCell ref="E11:H11"/>
    <mergeCell ref="D11:D13"/>
    <mergeCell ref="C11:C13"/>
    <mergeCell ref="D19:H19"/>
    <mergeCell ref="D21:D23"/>
  </mergeCell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sheetPr>
  <dimension ref="B2:M33"/>
  <sheetViews>
    <sheetView showGridLines="0" workbookViewId="0" topLeftCell="A7">
      <selection activeCell="C17" sqref="C17"/>
    </sheetView>
  </sheetViews>
  <sheetFormatPr defaultColWidth="0" defaultRowHeight="15" zeroHeight="1"/>
  <cols>
    <col min="1" max="1" width="7.28125" style="0" customWidth="1"/>
    <col min="2" max="2" width="5.7109375" style="0" customWidth="1"/>
    <col min="3" max="3" width="38.421875" style="110" customWidth="1"/>
    <col min="4" max="8" width="23.28125" style="0" customWidth="1"/>
    <col min="9" max="9" width="5.57421875" style="0" customWidth="1"/>
    <col min="10" max="10" width="7.421875" style="0" customWidth="1"/>
    <col min="11" max="13" width="0" style="0" hidden="1" customWidth="1"/>
    <col min="14" max="16384" width="11.421875" style="0" hidden="1" customWidth="1"/>
  </cols>
  <sheetData>
    <row r="1" ht="15.75" thickBot="1"/>
    <row r="2" spans="2:13" ht="15">
      <c r="B2" s="79"/>
      <c r="C2" s="111"/>
      <c r="D2" s="80"/>
      <c r="E2" s="80"/>
      <c r="F2" s="80"/>
      <c r="G2" s="80"/>
      <c r="H2" s="80"/>
      <c r="I2" s="81"/>
      <c r="M2" s="21"/>
    </row>
    <row r="3" spans="2:9" ht="18" customHeight="1">
      <c r="B3" s="82"/>
      <c r="C3" s="223"/>
      <c r="D3" s="224"/>
      <c r="E3" s="187" t="s">
        <v>1338</v>
      </c>
      <c r="F3" s="187"/>
      <c r="G3" s="187"/>
      <c r="H3" s="188"/>
      <c r="I3" s="83"/>
    </row>
    <row r="4" spans="2:9" ht="18" customHeight="1">
      <c r="B4" s="82"/>
      <c r="C4" s="226"/>
      <c r="D4" s="227"/>
      <c r="E4" s="190"/>
      <c r="F4" s="190"/>
      <c r="G4" s="190"/>
      <c r="H4" s="191"/>
      <c r="I4" s="83"/>
    </row>
    <row r="5" spans="2:9" ht="18" customHeight="1">
      <c r="B5" s="82"/>
      <c r="C5" s="226"/>
      <c r="D5" s="227"/>
      <c r="E5" s="190"/>
      <c r="F5" s="190"/>
      <c r="G5" s="190"/>
      <c r="H5" s="191"/>
      <c r="I5" s="83"/>
    </row>
    <row r="6" spans="2:9" ht="18" customHeight="1">
      <c r="B6" s="82"/>
      <c r="C6" s="226"/>
      <c r="D6" s="227"/>
      <c r="E6" s="190"/>
      <c r="F6" s="190"/>
      <c r="G6" s="190"/>
      <c r="H6" s="191"/>
      <c r="I6" s="83"/>
    </row>
    <row r="7" spans="2:9" ht="18" customHeight="1">
      <c r="B7" s="82"/>
      <c r="C7" s="229"/>
      <c r="D7" s="230"/>
      <c r="E7" s="193"/>
      <c r="F7" s="193"/>
      <c r="G7" s="193"/>
      <c r="H7" s="194"/>
      <c r="I7" s="83"/>
    </row>
    <row r="8" spans="2:13" ht="15">
      <c r="B8" s="82"/>
      <c r="I8" s="83"/>
      <c r="M8" s="21"/>
    </row>
    <row r="9" spans="2:9" ht="23.25">
      <c r="B9" s="82"/>
      <c r="C9" s="163" t="s">
        <v>1352</v>
      </c>
      <c r="D9" s="163"/>
      <c r="E9" s="163"/>
      <c r="F9" s="163"/>
      <c r="G9" s="163"/>
      <c r="H9" s="163"/>
      <c r="I9" s="83"/>
    </row>
    <row r="10" spans="2:9" ht="15">
      <c r="B10" s="82"/>
      <c r="C10" s="242" t="s">
        <v>1343</v>
      </c>
      <c r="D10" s="242"/>
      <c r="E10" s="242"/>
      <c r="F10" s="242"/>
      <c r="G10" s="242"/>
      <c r="H10" s="242"/>
      <c r="I10" s="83"/>
    </row>
    <row r="11" spans="2:9" ht="7.5" customHeight="1">
      <c r="B11" s="82"/>
      <c r="C11"/>
      <c r="I11" s="83"/>
    </row>
    <row r="12" spans="2:9" ht="6.75" customHeight="1">
      <c r="B12" s="82"/>
      <c r="C12"/>
      <c r="I12" s="83"/>
    </row>
    <row r="13" spans="2:9" ht="37.5" customHeight="1">
      <c r="B13" s="82"/>
      <c r="C13" s="113" t="s">
        <v>1371</v>
      </c>
      <c r="D13" s="239" t="s">
        <v>1383</v>
      </c>
      <c r="E13" s="240"/>
      <c r="F13" s="240"/>
      <c r="G13" s="240"/>
      <c r="H13" s="241"/>
      <c r="I13" s="83"/>
    </row>
    <row r="14" spans="2:9" ht="63" customHeight="1">
      <c r="B14" s="82"/>
      <c r="C14" s="236" t="s">
        <v>1344</v>
      </c>
      <c r="D14" s="238" t="s">
        <v>1370</v>
      </c>
      <c r="E14" s="238"/>
      <c r="F14" s="238"/>
      <c r="G14" s="238"/>
      <c r="H14" s="238"/>
      <c r="I14" s="83"/>
    </row>
    <row r="15" spans="2:9" ht="63" customHeight="1">
      <c r="B15" s="82"/>
      <c r="C15" s="237"/>
      <c r="D15" s="244" t="s">
        <v>1380</v>
      </c>
      <c r="E15" s="245"/>
      <c r="F15" s="245"/>
      <c r="G15" s="245"/>
      <c r="H15" s="246"/>
      <c r="I15" s="83"/>
    </row>
    <row r="16" spans="2:9" ht="75" customHeight="1">
      <c r="B16" s="82"/>
      <c r="C16" s="87" t="s">
        <v>1345</v>
      </c>
      <c r="D16" s="238" t="s">
        <v>1381</v>
      </c>
      <c r="E16" s="238"/>
      <c r="F16" s="238"/>
      <c r="G16" s="238"/>
      <c r="H16" s="238"/>
      <c r="I16" s="83"/>
    </row>
    <row r="17" spans="2:9" ht="60" customHeight="1">
      <c r="B17" s="82"/>
      <c r="C17" s="87" t="s">
        <v>1346</v>
      </c>
      <c r="D17" s="238" t="s">
        <v>1357</v>
      </c>
      <c r="E17" s="238"/>
      <c r="F17" s="238"/>
      <c r="G17" s="238"/>
      <c r="H17" s="238"/>
      <c r="I17" s="83"/>
    </row>
    <row r="18" spans="2:9" ht="48.75" customHeight="1">
      <c r="B18" s="82"/>
      <c r="C18" s="236" t="s">
        <v>1347</v>
      </c>
      <c r="D18" s="238" t="s">
        <v>1361</v>
      </c>
      <c r="E18" s="238"/>
      <c r="F18" s="238"/>
      <c r="G18" s="238"/>
      <c r="H18" s="238"/>
      <c r="I18" s="83"/>
    </row>
    <row r="19" spans="2:9" ht="60" customHeight="1">
      <c r="B19" s="82"/>
      <c r="C19" s="243"/>
      <c r="D19" s="238" t="s">
        <v>1382</v>
      </c>
      <c r="E19" s="238"/>
      <c r="F19" s="238"/>
      <c r="G19" s="238"/>
      <c r="H19" s="238"/>
      <c r="I19" s="83"/>
    </row>
    <row r="20" spans="2:9" ht="45" customHeight="1">
      <c r="B20" s="82"/>
      <c r="C20" s="237"/>
      <c r="D20" s="238" t="s">
        <v>1362</v>
      </c>
      <c r="E20" s="238"/>
      <c r="F20" s="238"/>
      <c r="G20" s="238"/>
      <c r="H20" s="238"/>
      <c r="I20" s="83"/>
    </row>
    <row r="21" spans="2:9" ht="60" customHeight="1">
      <c r="B21" s="82"/>
      <c r="C21" s="236" t="s">
        <v>1369</v>
      </c>
      <c r="D21" s="238" t="s">
        <v>1374</v>
      </c>
      <c r="E21" s="238"/>
      <c r="F21" s="238"/>
      <c r="G21" s="238"/>
      <c r="H21" s="238"/>
      <c r="I21" s="83"/>
    </row>
    <row r="22" spans="2:9" ht="60" customHeight="1">
      <c r="B22" s="82"/>
      <c r="C22" s="243"/>
      <c r="D22" s="238" t="s">
        <v>1375</v>
      </c>
      <c r="E22" s="238"/>
      <c r="F22" s="238"/>
      <c r="G22" s="238"/>
      <c r="H22" s="238"/>
      <c r="I22" s="83"/>
    </row>
    <row r="23" spans="2:9" ht="45" customHeight="1">
      <c r="B23" s="82"/>
      <c r="C23" s="237"/>
      <c r="D23" s="238" t="s">
        <v>1362</v>
      </c>
      <c r="E23" s="238"/>
      <c r="F23" s="238"/>
      <c r="G23" s="238"/>
      <c r="H23" s="238"/>
      <c r="I23" s="83"/>
    </row>
    <row r="24" spans="2:9" ht="45" customHeight="1">
      <c r="B24" s="82"/>
      <c r="C24" s="236" t="s">
        <v>1348</v>
      </c>
      <c r="D24" s="238" t="s">
        <v>1376</v>
      </c>
      <c r="E24" s="238"/>
      <c r="F24" s="238"/>
      <c r="G24" s="238"/>
      <c r="H24" s="238"/>
      <c r="I24" s="83"/>
    </row>
    <row r="25" spans="2:9" ht="45" customHeight="1">
      <c r="B25" s="82"/>
      <c r="C25" s="237"/>
      <c r="D25" s="238" t="s">
        <v>1367</v>
      </c>
      <c r="E25" s="238"/>
      <c r="F25" s="238"/>
      <c r="G25" s="238"/>
      <c r="H25" s="238"/>
      <c r="I25" s="83"/>
    </row>
    <row r="26" spans="2:9" ht="45" customHeight="1">
      <c r="B26" s="82"/>
      <c r="C26" s="236" t="s">
        <v>1350</v>
      </c>
      <c r="D26" s="238" t="s">
        <v>1368</v>
      </c>
      <c r="E26" s="238"/>
      <c r="F26" s="238"/>
      <c r="G26" s="238"/>
      <c r="H26" s="238"/>
      <c r="I26" s="83"/>
    </row>
    <row r="27" spans="2:9" ht="45" customHeight="1">
      <c r="B27" s="82"/>
      <c r="C27" s="237"/>
      <c r="D27" s="238" t="s">
        <v>1367</v>
      </c>
      <c r="E27" s="238"/>
      <c r="F27" s="238"/>
      <c r="G27" s="238"/>
      <c r="H27" s="238"/>
      <c r="I27" s="83"/>
    </row>
    <row r="28" spans="2:9" ht="15">
      <c r="B28" s="82"/>
      <c r="I28" s="83"/>
    </row>
    <row r="29" spans="2:9" ht="15">
      <c r="B29" s="82"/>
      <c r="I29" s="83"/>
    </row>
    <row r="30" spans="2:9" ht="15">
      <c r="B30" s="82"/>
      <c r="I30" s="83"/>
    </row>
    <row r="31" spans="2:9" ht="15">
      <c r="B31" s="82"/>
      <c r="I31" s="83"/>
    </row>
    <row r="32" spans="2:9" ht="15">
      <c r="B32" s="82"/>
      <c r="I32" s="83"/>
    </row>
    <row r="33" spans="2:9" ht="15.75" thickBot="1">
      <c r="B33" s="84"/>
      <c r="C33" s="112"/>
      <c r="D33" s="85"/>
      <c r="E33" s="85"/>
      <c r="F33" s="85"/>
      <c r="G33" s="85"/>
      <c r="H33" s="85"/>
      <c r="I33" s="86"/>
    </row>
    <row r="34" ht="15"/>
    <row r="35" ht="15"/>
  </sheetData>
  <mergeCells count="24">
    <mergeCell ref="D26:H26"/>
    <mergeCell ref="D27:H27"/>
    <mergeCell ref="C10:H10"/>
    <mergeCell ref="C18:C20"/>
    <mergeCell ref="C21:C23"/>
    <mergeCell ref="C24:C25"/>
    <mergeCell ref="C26:C27"/>
    <mergeCell ref="D15:H15"/>
    <mergeCell ref="D18:H18"/>
    <mergeCell ref="D19:H19"/>
    <mergeCell ref="D20:H20"/>
    <mergeCell ref="D21:H21"/>
    <mergeCell ref="D22:H22"/>
    <mergeCell ref="D23:H23"/>
    <mergeCell ref="D16:H16"/>
    <mergeCell ref="D17:H17"/>
    <mergeCell ref="C14:C15"/>
    <mergeCell ref="D24:H24"/>
    <mergeCell ref="D25:H25"/>
    <mergeCell ref="C3:D7"/>
    <mergeCell ref="E3:H7"/>
    <mergeCell ref="D13:H13"/>
    <mergeCell ref="C9:H9"/>
    <mergeCell ref="D14:H14"/>
  </mergeCells>
  <hyperlinks>
    <hyperlink ref="C14:C15" location="AAC!C11" display="1. Autoridad Ambiental:"/>
    <hyperlink ref="C16" location="AAC!A23" display="2. Oferta Natural:"/>
    <hyperlink ref="C17" location="AAC!C29" display="3. Elementos institucionales:"/>
    <hyperlink ref="C18:C20" location="VOLUMEN!C8" display="4. Volumen:"/>
    <hyperlink ref="C21:C23" location="RECAUDO!A1" display="5. Recaudo:"/>
    <hyperlink ref="C24:C25" location="DESTINACIÓN!A1" display="6. Destinación:"/>
    <hyperlink ref="C26:C27" location="TARIFA!A1" display="7. Tarifa"/>
  </hyperlink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121"/>
  <sheetViews>
    <sheetView workbookViewId="0" topLeftCell="A1">
      <selection activeCell="I2" sqref="I2"/>
    </sheetView>
  </sheetViews>
  <sheetFormatPr defaultColWidth="11.421875" defaultRowHeight="15"/>
  <cols>
    <col min="2" max="2" width="20.00390625" style="0" bestFit="1" customWidth="1"/>
    <col min="4" max="4" width="16.421875" style="0" customWidth="1"/>
    <col min="8" max="8" width="15.421875" style="0" customWidth="1"/>
  </cols>
  <sheetData>
    <row r="2" spans="2:11" ht="67.5">
      <c r="B2" t="s">
        <v>66</v>
      </c>
      <c r="D2" s="10" t="s">
        <v>70</v>
      </c>
      <c r="F2" t="s">
        <v>72</v>
      </c>
      <c r="H2" s="25" t="s">
        <v>73</v>
      </c>
      <c r="I2" s="25" t="s">
        <v>74</v>
      </c>
      <c r="J2" s="25" t="s">
        <v>75</v>
      </c>
      <c r="K2" s="25" t="s">
        <v>38</v>
      </c>
    </row>
    <row r="3" spans="2:11" ht="15.75">
      <c r="B3" t="s">
        <v>71</v>
      </c>
      <c r="D3" s="10" t="s">
        <v>69</v>
      </c>
      <c r="F3">
        <v>1</v>
      </c>
      <c r="H3" s="26" t="s">
        <v>77</v>
      </c>
      <c r="I3" s="26">
        <v>5001</v>
      </c>
      <c r="J3" s="26" t="s">
        <v>78</v>
      </c>
      <c r="K3" s="27">
        <v>2000</v>
      </c>
    </row>
    <row r="4" spans="2:11" ht="15.75">
      <c r="B4" t="s">
        <v>68</v>
      </c>
      <c r="D4" s="10" t="s">
        <v>29</v>
      </c>
      <c r="F4">
        <v>2</v>
      </c>
      <c r="H4" s="26" t="s">
        <v>77</v>
      </c>
      <c r="I4" s="26">
        <v>5002</v>
      </c>
      <c r="J4" s="26" t="s">
        <v>79</v>
      </c>
      <c r="K4" s="27">
        <v>2001</v>
      </c>
    </row>
    <row r="5" spans="6:11" ht="15.75">
      <c r="F5">
        <v>3</v>
      </c>
      <c r="H5" s="26" t="s">
        <v>77</v>
      </c>
      <c r="I5" s="26">
        <v>5004</v>
      </c>
      <c r="J5" s="26" t="s">
        <v>81</v>
      </c>
      <c r="K5" s="27">
        <v>2002</v>
      </c>
    </row>
    <row r="6" spans="6:11" ht="15.75">
      <c r="F6">
        <v>4</v>
      </c>
      <c r="H6" s="26" t="s">
        <v>77</v>
      </c>
      <c r="I6" s="26">
        <v>5021</v>
      </c>
      <c r="J6" s="26" t="s">
        <v>83</v>
      </c>
      <c r="K6" s="27">
        <v>2003</v>
      </c>
    </row>
    <row r="7" spans="6:11" ht="15.75">
      <c r="F7">
        <v>5</v>
      </c>
      <c r="H7" s="26" t="s">
        <v>77</v>
      </c>
      <c r="I7" s="26">
        <v>5030</v>
      </c>
      <c r="J7" s="26" t="s">
        <v>85</v>
      </c>
      <c r="K7" s="27">
        <v>2004</v>
      </c>
    </row>
    <row r="8" spans="6:11" ht="15.75">
      <c r="F8">
        <v>6</v>
      </c>
      <c r="H8" s="26" t="s">
        <v>77</v>
      </c>
      <c r="I8" s="26">
        <v>5031</v>
      </c>
      <c r="J8" s="26" t="s">
        <v>87</v>
      </c>
      <c r="K8" s="27">
        <v>2005</v>
      </c>
    </row>
    <row r="9" spans="6:11" ht="15.75">
      <c r="F9">
        <v>7</v>
      </c>
      <c r="H9" s="26" t="s">
        <v>77</v>
      </c>
      <c r="I9" s="26">
        <v>5034</v>
      </c>
      <c r="J9" s="26" t="s">
        <v>89</v>
      </c>
      <c r="K9" s="27">
        <v>2006</v>
      </c>
    </row>
    <row r="10" spans="6:11" ht="15.75">
      <c r="F10">
        <v>8</v>
      </c>
      <c r="H10" s="26" t="s">
        <v>77</v>
      </c>
      <c r="I10" s="26">
        <v>5036</v>
      </c>
      <c r="J10" s="26" t="s">
        <v>91</v>
      </c>
      <c r="K10" s="27">
        <v>2007</v>
      </c>
    </row>
    <row r="11" spans="6:11" ht="15.75">
      <c r="F11">
        <v>9</v>
      </c>
      <c r="H11" s="26" t="s">
        <v>77</v>
      </c>
      <c r="I11" s="26">
        <v>5038</v>
      </c>
      <c r="J11" s="26" t="s">
        <v>93</v>
      </c>
      <c r="K11" s="27">
        <v>2008</v>
      </c>
    </row>
    <row r="12" spans="6:11" ht="15.75">
      <c r="F12">
        <v>10</v>
      </c>
      <c r="H12" s="26" t="s">
        <v>77</v>
      </c>
      <c r="I12" s="26">
        <v>5040</v>
      </c>
      <c r="J12" s="26" t="s">
        <v>95</v>
      </c>
      <c r="K12" s="27">
        <v>2009</v>
      </c>
    </row>
    <row r="13" spans="6:11" ht="31.5">
      <c r="F13">
        <v>11</v>
      </c>
      <c r="H13" s="26" t="s">
        <v>77</v>
      </c>
      <c r="I13" s="26">
        <v>5042</v>
      </c>
      <c r="J13" s="26" t="s">
        <v>97</v>
      </c>
      <c r="K13" s="27">
        <v>2010</v>
      </c>
    </row>
    <row r="14" spans="6:11" ht="15.75">
      <c r="F14">
        <v>12</v>
      </c>
      <c r="H14" s="26" t="s">
        <v>77</v>
      </c>
      <c r="I14" s="26">
        <v>5044</v>
      </c>
      <c r="J14" s="26" t="s">
        <v>99</v>
      </c>
      <c r="K14" s="27">
        <v>2011</v>
      </c>
    </row>
    <row r="15" spans="6:11" ht="15.75">
      <c r="F15">
        <v>13</v>
      </c>
      <c r="H15" s="26" t="s">
        <v>77</v>
      </c>
      <c r="I15" s="26">
        <v>5045</v>
      </c>
      <c r="J15" s="26" t="s">
        <v>101</v>
      </c>
      <c r="K15" s="27">
        <v>2012</v>
      </c>
    </row>
    <row r="16" spans="6:11" ht="15.75">
      <c r="F16">
        <v>14</v>
      </c>
      <c r="H16" s="26" t="s">
        <v>77</v>
      </c>
      <c r="I16" s="26">
        <v>5051</v>
      </c>
      <c r="J16" s="26" t="s">
        <v>103</v>
      </c>
      <c r="K16" s="27">
        <v>2013</v>
      </c>
    </row>
    <row r="17" spans="6:11" ht="15.75">
      <c r="F17">
        <v>15</v>
      </c>
      <c r="H17" s="26" t="s">
        <v>77</v>
      </c>
      <c r="I17" s="26">
        <v>5055</v>
      </c>
      <c r="J17" s="26" t="s">
        <v>105</v>
      </c>
      <c r="K17" s="27">
        <v>2014</v>
      </c>
    </row>
    <row r="18" spans="6:11" ht="15.75">
      <c r="F18">
        <v>16</v>
      </c>
      <c r="H18" s="26" t="s">
        <v>77</v>
      </c>
      <c r="I18" s="26">
        <v>5059</v>
      </c>
      <c r="J18" s="26" t="s">
        <v>107</v>
      </c>
      <c r="K18" s="27">
        <v>2015</v>
      </c>
    </row>
    <row r="19" spans="6:11" ht="15.75">
      <c r="F19">
        <v>17</v>
      </c>
      <c r="H19" s="26" t="s">
        <v>77</v>
      </c>
      <c r="I19" s="26">
        <v>5079</v>
      </c>
      <c r="J19" s="26" t="s">
        <v>109</v>
      </c>
      <c r="K19" s="27">
        <v>2016</v>
      </c>
    </row>
    <row r="20" spans="6:11" ht="15.75">
      <c r="F20">
        <v>18</v>
      </c>
      <c r="H20" s="26" t="s">
        <v>77</v>
      </c>
      <c r="I20" s="26">
        <v>5086</v>
      </c>
      <c r="J20" s="26" t="s">
        <v>111</v>
      </c>
      <c r="K20" s="27">
        <v>2017</v>
      </c>
    </row>
    <row r="21" spans="6:11" ht="15.75">
      <c r="F21">
        <v>19</v>
      </c>
      <c r="H21" s="26" t="s">
        <v>77</v>
      </c>
      <c r="I21" s="26">
        <v>5088</v>
      </c>
      <c r="J21" s="26" t="s">
        <v>113</v>
      </c>
      <c r="K21" s="27">
        <v>2018</v>
      </c>
    </row>
    <row r="22" spans="6:11" ht="15.75">
      <c r="F22">
        <v>20</v>
      </c>
      <c r="H22" s="26" t="s">
        <v>77</v>
      </c>
      <c r="I22" s="26">
        <v>5091</v>
      </c>
      <c r="J22" s="26" t="s">
        <v>115</v>
      </c>
      <c r="K22" s="27">
        <v>2019</v>
      </c>
    </row>
    <row r="23" spans="6:11" ht="15.75">
      <c r="F23">
        <v>21</v>
      </c>
      <c r="H23" s="26" t="s">
        <v>77</v>
      </c>
      <c r="I23" s="26">
        <v>5093</v>
      </c>
      <c r="J23" s="26" t="s">
        <v>117</v>
      </c>
      <c r="K23" s="27">
        <v>2020</v>
      </c>
    </row>
    <row r="24" spans="6:11" ht="31.5">
      <c r="F24">
        <v>22</v>
      </c>
      <c r="H24" s="26" t="s">
        <v>77</v>
      </c>
      <c r="I24" s="26">
        <v>5101</v>
      </c>
      <c r="J24" s="26" t="s">
        <v>119</v>
      </c>
      <c r="K24" s="27">
        <v>2021</v>
      </c>
    </row>
    <row r="25" spans="6:11" ht="15.75">
      <c r="F25">
        <v>23</v>
      </c>
      <c r="H25" s="26" t="s">
        <v>77</v>
      </c>
      <c r="I25" s="26">
        <v>5107</v>
      </c>
      <c r="J25" s="26" t="s">
        <v>121</v>
      </c>
      <c r="K25" s="27">
        <v>2022</v>
      </c>
    </row>
    <row r="26" spans="6:11" ht="15.75">
      <c r="F26">
        <v>24</v>
      </c>
      <c r="H26" s="26" t="s">
        <v>77</v>
      </c>
      <c r="I26" s="26">
        <v>5113</v>
      </c>
      <c r="J26" s="26" t="s">
        <v>123</v>
      </c>
      <c r="K26" s="27">
        <v>2023</v>
      </c>
    </row>
    <row r="27" spans="6:11" ht="15.75">
      <c r="F27">
        <v>25</v>
      </c>
      <c r="H27" s="26" t="s">
        <v>77</v>
      </c>
      <c r="I27" s="26">
        <v>5120</v>
      </c>
      <c r="J27" s="26" t="s">
        <v>125</v>
      </c>
      <c r="K27" s="27">
        <v>2024</v>
      </c>
    </row>
    <row r="28" spans="6:11" ht="15.75">
      <c r="F28">
        <v>26</v>
      </c>
      <c r="H28" s="26" t="s">
        <v>77</v>
      </c>
      <c r="I28" s="26">
        <v>5125</v>
      </c>
      <c r="J28" s="26" t="s">
        <v>127</v>
      </c>
      <c r="K28" s="27">
        <v>2025</v>
      </c>
    </row>
    <row r="29" spans="6:11" ht="15.75">
      <c r="F29">
        <v>27</v>
      </c>
      <c r="H29" s="26" t="s">
        <v>77</v>
      </c>
      <c r="I29" s="26">
        <v>5129</v>
      </c>
      <c r="J29" s="26" t="s">
        <v>92</v>
      </c>
      <c r="K29" s="27">
        <v>2026</v>
      </c>
    </row>
    <row r="30" spans="6:11" ht="31.5">
      <c r="F30">
        <v>28</v>
      </c>
      <c r="H30" s="26" t="s">
        <v>77</v>
      </c>
      <c r="I30" s="26">
        <v>5134</v>
      </c>
      <c r="J30" s="26" t="s">
        <v>130</v>
      </c>
      <c r="K30" s="27">
        <v>2027</v>
      </c>
    </row>
    <row r="31" spans="6:11" ht="31.5">
      <c r="F31">
        <v>29</v>
      </c>
      <c r="H31" s="26" t="s">
        <v>77</v>
      </c>
      <c r="I31" s="26">
        <v>5138</v>
      </c>
      <c r="J31" s="26" t="s">
        <v>132</v>
      </c>
      <c r="K31" s="27">
        <v>2028</v>
      </c>
    </row>
    <row r="32" spans="6:11" ht="15.75">
      <c r="F32">
        <v>30</v>
      </c>
      <c r="H32" s="26" t="s">
        <v>77</v>
      </c>
      <c r="I32" s="26">
        <v>5142</v>
      </c>
      <c r="J32" s="26" t="s">
        <v>134</v>
      </c>
      <c r="K32" s="27">
        <v>2029</v>
      </c>
    </row>
    <row r="33" spans="6:11" ht="15.75">
      <c r="F33">
        <v>31</v>
      </c>
      <c r="H33" s="26" t="s">
        <v>77</v>
      </c>
      <c r="I33" s="26">
        <v>5145</v>
      </c>
      <c r="J33" s="26" t="s">
        <v>136</v>
      </c>
      <c r="K33" s="27">
        <v>2030</v>
      </c>
    </row>
    <row r="34" spans="6:11" ht="15.75">
      <c r="F34">
        <v>32</v>
      </c>
      <c r="H34" s="26" t="s">
        <v>77</v>
      </c>
      <c r="I34" s="26">
        <v>5147</v>
      </c>
      <c r="J34" s="26" t="s">
        <v>138</v>
      </c>
      <c r="K34" s="27">
        <v>2031</v>
      </c>
    </row>
    <row r="35" spans="6:11" ht="31.5">
      <c r="F35">
        <v>33</v>
      </c>
      <c r="H35" s="26" t="s">
        <v>77</v>
      </c>
      <c r="I35" s="26">
        <v>5148</v>
      </c>
      <c r="J35" s="26" t="s">
        <v>140</v>
      </c>
      <c r="K35" s="27">
        <v>2032</v>
      </c>
    </row>
    <row r="36" spans="6:11" ht="15.75">
      <c r="F36">
        <v>34</v>
      </c>
      <c r="H36" s="26" t="s">
        <v>77</v>
      </c>
      <c r="I36" s="26">
        <v>5150</v>
      </c>
      <c r="J36" s="26" t="s">
        <v>141</v>
      </c>
      <c r="K36" s="27">
        <v>2033</v>
      </c>
    </row>
    <row r="37" spans="6:11" ht="15.75">
      <c r="F37">
        <v>35</v>
      </c>
      <c r="H37" s="26" t="s">
        <v>77</v>
      </c>
      <c r="I37" s="26">
        <v>5154</v>
      </c>
      <c r="J37" s="26" t="s">
        <v>142</v>
      </c>
      <c r="K37" s="27">
        <v>2034</v>
      </c>
    </row>
    <row r="38" spans="6:11" ht="15.75">
      <c r="F38">
        <v>36</v>
      </c>
      <c r="H38" s="26" t="s">
        <v>77</v>
      </c>
      <c r="I38" s="26">
        <v>5172</v>
      </c>
      <c r="J38" s="26" t="s">
        <v>143</v>
      </c>
      <c r="K38" s="27">
        <v>2035</v>
      </c>
    </row>
    <row r="39" spans="6:11" ht="15.75">
      <c r="F39">
        <v>37</v>
      </c>
      <c r="H39" s="26" t="s">
        <v>77</v>
      </c>
      <c r="I39" s="26">
        <v>5190</v>
      </c>
      <c r="J39" s="26" t="s">
        <v>144</v>
      </c>
      <c r="K39" s="27">
        <v>2036</v>
      </c>
    </row>
    <row r="40" spans="6:11" ht="15.75">
      <c r="F40">
        <v>38</v>
      </c>
      <c r="H40" s="26" t="s">
        <v>77</v>
      </c>
      <c r="I40" s="26">
        <v>5197</v>
      </c>
      <c r="J40" s="26" t="s">
        <v>145</v>
      </c>
      <c r="K40" s="27">
        <v>2037</v>
      </c>
    </row>
    <row r="41" spans="6:11" ht="15.75">
      <c r="F41">
        <v>39</v>
      </c>
      <c r="H41" s="26" t="s">
        <v>77</v>
      </c>
      <c r="I41" s="26">
        <v>5206</v>
      </c>
      <c r="J41" s="26" t="s">
        <v>146</v>
      </c>
      <c r="K41" s="27">
        <v>2038</v>
      </c>
    </row>
    <row r="42" spans="6:11" ht="15.75">
      <c r="F42">
        <v>40</v>
      </c>
      <c r="H42" s="26" t="s">
        <v>77</v>
      </c>
      <c r="I42" s="26">
        <v>5209</v>
      </c>
      <c r="J42" s="26" t="s">
        <v>147</v>
      </c>
      <c r="K42" s="27">
        <v>2039</v>
      </c>
    </row>
    <row r="43" spans="6:11" ht="31.5">
      <c r="F43">
        <v>41</v>
      </c>
      <c r="H43" s="26" t="s">
        <v>77</v>
      </c>
      <c r="I43" s="26">
        <v>5212</v>
      </c>
      <c r="J43" s="26" t="s">
        <v>148</v>
      </c>
      <c r="K43" s="27">
        <v>2040</v>
      </c>
    </row>
    <row r="44" spans="6:11" ht="15.75">
      <c r="F44">
        <v>42</v>
      </c>
      <c r="H44" s="26" t="s">
        <v>77</v>
      </c>
      <c r="I44" s="26">
        <v>5234</v>
      </c>
      <c r="J44" s="26" t="s">
        <v>149</v>
      </c>
      <c r="K44" s="27"/>
    </row>
    <row r="45" spans="6:11" ht="15.75">
      <c r="F45">
        <v>43</v>
      </c>
      <c r="H45" s="26" t="s">
        <v>77</v>
      </c>
      <c r="I45" s="26">
        <v>5237</v>
      </c>
      <c r="J45" s="26" t="s">
        <v>150</v>
      </c>
      <c r="K45" s="27"/>
    </row>
    <row r="46" spans="6:11" ht="15.75">
      <c r="F46">
        <v>44</v>
      </c>
      <c r="H46" s="26" t="s">
        <v>77</v>
      </c>
      <c r="I46" s="26">
        <v>5240</v>
      </c>
      <c r="J46" s="26" t="s">
        <v>151</v>
      </c>
      <c r="K46" s="27"/>
    </row>
    <row r="47" spans="6:11" ht="15.75">
      <c r="F47">
        <v>45</v>
      </c>
      <c r="H47" s="26" t="s">
        <v>77</v>
      </c>
      <c r="I47" s="26">
        <v>5250</v>
      </c>
      <c r="J47" s="26" t="s">
        <v>152</v>
      </c>
      <c r="K47" s="27"/>
    </row>
    <row r="48" spans="6:11" ht="15.75">
      <c r="F48">
        <v>46</v>
      </c>
      <c r="H48" s="26" t="s">
        <v>77</v>
      </c>
      <c r="I48" s="26">
        <v>5264</v>
      </c>
      <c r="J48" s="26" t="s">
        <v>153</v>
      </c>
      <c r="K48" s="27"/>
    </row>
    <row r="49" spans="6:11" ht="15.75">
      <c r="F49">
        <v>47</v>
      </c>
      <c r="H49" s="26" t="s">
        <v>77</v>
      </c>
      <c r="I49" s="26">
        <v>5266</v>
      </c>
      <c r="J49" s="26" t="s">
        <v>154</v>
      </c>
      <c r="K49" s="27"/>
    </row>
    <row r="50" spans="6:11" ht="15.75">
      <c r="F50">
        <v>48</v>
      </c>
      <c r="H50" s="26" t="s">
        <v>77</v>
      </c>
      <c r="I50" s="26">
        <v>5282</v>
      </c>
      <c r="J50" s="26" t="s">
        <v>155</v>
      </c>
      <c r="K50" s="27"/>
    </row>
    <row r="51" spans="6:11" ht="15.75">
      <c r="F51">
        <v>49</v>
      </c>
      <c r="H51" s="26" t="s">
        <v>77</v>
      </c>
      <c r="I51" s="26">
        <v>5284</v>
      </c>
      <c r="J51" s="26" t="s">
        <v>156</v>
      </c>
      <c r="K51" s="27"/>
    </row>
    <row r="52" spans="6:11" ht="15.75">
      <c r="F52">
        <v>50</v>
      </c>
      <c r="H52" s="26" t="s">
        <v>77</v>
      </c>
      <c r="I52" s="26">
        <v>5306</v>
      </c>
      <c r="J52" s="26" t="s">
        <v>157</v>
      </c>
      <c r="K52" s="27"/>
    </row>
    <row r="53" spans="6:11" ht="15.75">
      <c r="F53">
        <v>51</v>
      </c>
      <c r="H53" s="26" t="s">
        <v>77</v>
      </c>
      <c r="I53" s="26">
        <v>5308</v>
      </c>
      <c r="J53" s="26" t="s">
        <v>158</v>
      </c>
      <c r="K53" s="27"/>
    </row>
    <row r="54" spans="6:11" ht="31.5">
      <c r="F54">
        <v>52</v>
      </c>
      <c r="H54" s="26" t="s">
        <v>77</v>
      </c>
      <c r="I54" s="26">
        <v>5310</v>
      </c>
      <c r="J54" s="26" t="s">
        <v>159</v>
      </c>
      <c r="K54" s="27"/>
    </row>
    <row r="55" spans="6:11" ht="15.75">
      <c r="F55">
        <v>53</v>
      </c>
      <c r="H55" s="26" t="s">
        <v>77</v>
      </c>
      <c r="I55" s="26">
        <v>5313</v>
      </c>
      <c r="J55" s="26" t="s">
        <v>160</v>
      </c>
      <c r="K55" s="27"/>
    </row>
    <row r="56" spans="6:11" ht="15.75">
      <c r="F56">
        <v>54</v>
      </c>
      <c r="H56" s="26" t="s">
        <v>77</v>
      </c>
      <c r="I56" s="26">
        <v>5315</v>
      </c>
      <c r="J56" s="26" t="s">
        <v>161</v>
      </c>
      <c r="K56" s="27"/>
    </row>
    <row r="57" spans="6:11" ht="15.75">
      <c r="F57">
        <v>55</v>
      </c>
      <c r="H57" s="26" t="s">
        <v>77</v>
      </c>
      <c r="I57" s="26">
        <v>5318</v>
      </c>
      <c r="J57" s="26" t="s">
        <v>162</v>
      </c>
      <c r="K57" s="27"/>
    </row>
    <row r="58" spans="6:11" ht="15.75">
      <c r="F58">
        <v>56</v>
      </c>
      <c r="H58" s="26" t="s">
        <v>77</v>
      </c>
      <c r="I58" s="26">
        <v>5321</v>
      </c>
      <c r="J58" s="26" t="s">
        <v>163</v>
      </c>
      <c r="K58" s="27"/>
    </row>
    <row r="59" spans="6:11" ht="15.75">
      <c r="F59">
        <v>57</v>
      </c>
      <c r="H59" s="26" t="s">
        <v>77</v>
      </c>
      <c r="I59" s="26">
        <v>5347</v>
      </c>
      <c r="J59" s="26" t="s">
        <v>164</v>
      </c>
      <c r="K59" s="27"/>
    </row>
    <row r="60" spans="6:11" ht="15.75">
      <c r="F60">
        <v>58</v>
      </c>
      <c r="H60" s="26" t="s">
        <v>77</v>
      </c>
      <c r="I60" s="26">
        <v>5353</v>
      </c>
      <c r="J60" s="26" t="s">
        <v>165</v>
      </c>
      <c r="K60" s="27"/>
    </row>
    <row r="61" spans="6:11" ht="15.75">
      <c r="F61">
        <v>59</v>
      </c>
      <c r="H61" s="26" t="s">
        <v>77</v>
      </c>
      <c r="I61" s="26">
        <v>5360</v>
      </c>
      <c r="J61" s="26" t="s">
        <v>166</v>
      </c>
      <c r="K61" s="27"/>
    </row>
    <row r="62" spans="6:11" ht="15.75">
      <c r="F62">
        <v>60</v>
      </c>
      <c r="H62" s="26" t="s">
        <v>77</v>
      </c>
      <c r="I62" s="26">
        <v>5361</v>
      </c>
      <c r="J62" s="26" t="s">
        <v>167</v>
      </c>
      <c r="K62" s="27"/>
    </row>
    <row r="63" spans="6:11" ht="15.75">
      <c r="F63">
        <v>61</v>
      </c>
      <c r="H63" s="26" t="s">
        <v>77</v>
      </c>
      <c r="I63" s="26">
        <v>5364</v>
      </c>
      <c r="J63" s="26" t="s">
        <v>168</v>
      </c>
      <c r="K63" s="27"/>
    </row>
    <row r="64" spans="6:11" ht="15.75">
      <c r="F64">
        <v>62</v>
      </c>
      <c r="H64" s="26" t="s">
        <v>77</v>
      </c>
      <c r="I64" s="26">
        <v>5368</v>
      </c>
      <c r="J64" s="26" t="s">
        <v>169</v>
      </c>
      <c r="K64" s="27"/>
    </row>
    <row r="65" spans="6:11" ht="15.75">
      <c r="F65">
        <v>63</v>
      </c>
      <c r="H65" s="26" t="s">
        <v>77</v>
      </c>
      <c r="I65" s="26">
        <v>5376</v>
      </c>
      <c r="J65" s="26" t="s">
        <v>170</v>
      </c>
      <c r="K65" s="27"/>
    </row>
    <row r="66" spans="6:11" ht="15.75">
      <c r="F66">
        <v>64</v>
      </c>
      <c r="H66" s="26" t="s">
        <v>77</v>
      </c>
      <c r="I66" s="26">
        <v>5380</v>
      </c>
      <c r="J66" s="26" t="s">
        <v>171</v>
      </c>
      <c r="K66" s="27"/>
    </row>
    <row r="67" spans="6:11" ht="15.75">
      <c r="F67">
        <v>65</v>
      </c>
      <c r="H67" s="26" t="s">
        <v>77</v>
      </c>
      <c r="I67" s="26">
        <v>5390</v>
      </c>
      <c r="J67" s="26" t="s">
        <v>172</v>
      </c>
      <c r="K67" s="27"/>
    </row>
    <row r="68" spans="6:11" ht="15.75">
      <c r="F68">
        <v>66</v>
      </c>
      <c r="H68" s="26" t="s">
        <v>77</v>
      </c>
      <c r="I68" s="26">
        <v>5400</v>
      </c>
      <c r="J68" s="26" t="s">
        <v>173</v>
      </c>
      <c r="K68" s="27"/>
    </row>
    <row r="69" spans="6:11" ht="15.75">
      <c r="F69">
        <v>67</v>
      </c>
      <c r="H69" s="26" t="s">
        <v>77</v>
      </c>
      <c r="I69" s="26">
        <v>5411</v>
      </c>
      <c r="J69" s="26" t="s">
        <v>174</v>
      </c>
      <c r="K69" s="27"/>
    </row>
    <row r="70" spans="6:11" ht="15.75">
      <c r="F70">
        <v>68</v>
      </c>
      <c r="H70" s="26" t="s">
        <v>77</v>
      </c>
      <c r="I70" s="26">
        <v>5425</v>
      </c>
      <c r="J70" s="26" t="s">
        <v>175</v>
      </c>
      <c r="K70" s="27"/>
    </row>
    <row r="71" spans="6:11" ht="15.75">
      <c r="F71">
        <v>69</v>
      </c>
      <c r="H71" s="26" t="s">
        <v>77</v>
      </c>
      <c r="I71" s="26">
        <v>5440</v>
      </c>
      <c r="J71" s="26" t="s">
        <v>176</v>
      </c>
      <c r="K71" s="27"/>
    </row>
    <row r="72" spans="6:11" ht="15.75">
      <c r="F72">
        <v>70</v>
      </c>
      <c r="H72" s="26" t="s">
        <v>77</v>
      </c>
      <c r="I72" s="26">
        <v>5467</v>
      </c>
      <c r="J72" s="26" t="s">
        <v>177</v>
      </c>
      <c r="K72" s="27"/>
    </row>
    <row r="73" spans="6:11" ht="15.75">
      <c r="F73">
        <v>71</v>
      </c>
      <c r="H73" s="26" t="s">
        <v>77</v>
      </c>
      <c r="I73" s="26">
        <v>5475</v>
      </c>
      <c r="J73" s="26" t="s">
        <v>178</v>
      </c>
      <c r="K73" s="27"/>
    </row>
    <row r="74" spans="6:11" ht="15.75">
      <c r="F74">
        <v>72</v>
      </c>
      <c r="H74" s="26" t="s">
        <v>77</v>
      </c>
      <c r="I74" s="26">
        <v>5480</v>
      </c>
      <c r="J74" s="26" t="s">
        <v>179</v>
      </c>
      <c r="K74" s="27"/>
    </row>
    <row r="75" spans="6:11" ht="15.75">
      <c r="F75">
        <v>73</v>
      </c>
      <c r="H75" s="26" t="s">
        <v>77</v>
      </c>
      <c r="I75" s="26">
        <v>5483</v>
      </c>
      <c r="J75" s="26" t="s">
        <v>120</v>
      </c>
      <c r="K75" s="27"/>
    </row>
    <row r="76" spans="6:11" ht="15.75">
      <c r="F76">
        <v>74</v>
      </c>
      <c r="H76" s="26" t="s">
        <v>77</v>
      </c>
      <c r="I76" s="26">
        <v>5490</v>
      </c>
      <c r="J76" s="26" t="s">
        <v>180</v>
      </c>
      <c r="K76" s="27"/>
    </row>
    <row r="77" spans="6:11" ht="15.75">
      <c r="F77">
        <v>75</v>
      </c>
      <c r="H77" s="26" t="s">
        <v>77</v>
      </c>
      <c r="I77" s="26">
        <v>5495</v>
      </c>
      <c r="J77" s="26" t="s">
        <v>181</v>
      </c>
      <c r="K77" s="27"/>
    </row>
    <row r="78" spans="6:11" ht="15.75">
      <c r="F78">
        <v>76</v>
      </c>
      <c r="H78" s="26" t="s">
        <v>77</v>
      </c>
      <c r="I78" s="26">
        <v>5501</v>
      </c>
      <c r="J78" s="26" t="s">
        <v>182</v>
      </c>
      <c r="K78" s="27"/>
    </row>
    <row r="79" spans="6:11" ht="15.75">
      <c r="F79">
        <v>77</v>
      </c>
      <c r="H79" s="26" t="s">
        <v>77</v>
      </c>
      <c r="I79" s="26">
        <v>5541</v>
      </c>
      <c r="J79" s="26" t="s">
        <v>183</v>
      </c>
      <c r="K79" s="27"/>
    </row>
    <row r="80" spans="6:11" ht="15.75">
      <c r="F80">
        <v>78</v>
      </c>
      <c r="H80" s="26" t="s">
        <v>77</v>
      </c>
      <c r="I80" s="26">
        <v>5543</v>
      </c>
      <c r="J80" s="26" t="s">
        <v>184</v>
      </c>
      <c r="K80" s="27"/>
    </row>
    <row r="81" spans="6:11" ht="15.75">
      <c r="F81">
        <v>79</v>
      </c>
      <c r="H81" s="26" t="s">
        <v>77</v>
      </c>
      <c r="I81" s="26">
        <v>5576</v>
      </c>
      <c r="J81" s="26" t="s">
        <v>185</v>
      </c>
      <c r="K81" s="27"/>
    </row>
    <row r="82" spans="6:11" ht="31.5">
      <c r="F82">
        <v>80</v>
      </c>
      <c r="H82" s="26" t="s">
        <v>77</v>
      </c>
      <c r="I82" s="26">
        <v>5579</v>
      </c>
      <c r="J82" s="26" t="s">
        <v>186</v>
      </c>
      <c r="K82" s="27"/>
    </row>
    <row r="83" spans="6:11" ht="15.75">
      <c r="F83">
        <v>81</v>
      </c>
      <c r="H83" s="26" t="s">
        <v>77</v>
      </c>
      <c r="I83" s="26">
        <v>5585</v>
      </c>
      <c r="J83" s="26" t="s">
        <v>187</v>
      </c>
      <c r="K83" s="27"/>
    </row>
    <row r="84" spans="6:11" ht="31.5">
      <c r="F84">
        <v>82</v>
      </c>
      <c r="H84" s="26" t="s">
        <v>77</v>
      </c>
      <c r="I84" s="26">
        <v>5591</v>
      </c>
      <c r="J84" s="26" t="s">
        <v>188</v>
      </c>
      <c r="K84" s="27"/>
    </row>
    <row r="85" spans="6:11" ht="15.75">
      <c r="F85">
        <v>83</v>
      </c>
      <c r="H85" s="26" t="s">
        <v>77</v>
      </c>
      <c r="I85" s="26">
        <v>5604</v>
      </c>
      <c r="J85" s="26" t="s">
        <v>189</v>
      </c>
      <c r="K85" s="27"/>
    </row>
    <row r="86" spans="6:11" ht="15.75">
      <c r="F86">
        <v>84</v>
      </c>
      <c r="H86" s="26" t="s">
        <v>77</v>
      </c>
      <c r="I86" s="26">
        <v>5607</v>
      </c>
      <c r="J86" s="26" t="s">
        <v>190</v>
      </c>
      <c r="K86" s="27"/>
    </row>
    <row r="87" spans="6:11" ht="15.75">
      <c r="F87">
        <v>85</v>
      </c>
      <c r="H87" s="26" t="s">
        <v>77</v>
      </c>
      <c r="I87" s="26">
        <v>5615</v>
      </c>
      <c r="J87" s="26" t="s">
        <v>191</v>
      </c>
      <c r="K87" s="27"/>
    </row>
    <row r="88" spans="6:11" ht="31.5">
      <c r="F88">
        <v>86</v>
      </c>
      <c r="H88" s="26" t="s">
        <v>77</v>
      </c>
      <c r="I88" s="26">
        <v>5628</v>
      </c>
      <c r="J88" s="26" t="s">
        <v>192</v>
      </c>
      <c r="K88" s="27"/>
    </row>
    <row r="89" spans="6:11" ht="15.75">
      <c r="F89">
        <v>87</v>
      </c>
      <c r="H89" s="26" t="s">
        <v>77</v>
      </c>
      <c r="I89" s="26">
        <v>5631</v>
      </c>
      <c r="J89" s="26" t="s">
        <v>193</v>
      </c>
      <c r="K89" s="27"/>
    </row>
    <row r="90" spans="6:11" ht="15.75">
      <c r="F90">
        <v>88</v>
      </c>
      <c r="H90" s="26" t="s">
        <v>77</v>
      </c>
      <c r="I90" s="26">
        <v>5642</v>
      </c>
      <c r="J90" s="26" t="s">
        <v>194</v>
      </c>
      <c r="K90" s="27"/>
    </row>
    <row r="91" spans="6:11" ht="31.5">
      <c r="F91">
        <v>89</v>
      </c>
      <c r="H91" s="26" t="s">
        <v>77</v>
      </c>
      <c r="I91" s="26">
        <v>5647</v>
      </c>
      <c r="J91" s="26" t="s">
        <v>195</v>
      </c>
      <c r="K91" s="27"/>
    </row>
    <row r="92" spans="6:11" ht="15.75">
      <c r="F92">
        <v>90</v>
      </c>
      <c r="H92" s="26" t="s">
        <v>77</v>
      </c>
      <c r="I92" s="26">
        <v>5649</v>
      </c>
      <c r="J92" s="26" t="s">
        <v>196</v>
      </c>
      <c r="K92" s="27"/>
    </row>
    <row r="93" spans="6:11" ht="31.5">
      <c r="F93">
        <v>91</v>
      </c>
      <c r="H93" s="26" t="s">
        <v>77</v>
      </c>
      <c r="I93" s="26">
        <v>5652</v>
      </c>
      <c r="J93" s="26" t="s">
        <v>197</v>
      </c>
      <c r="K93" s="27"/>
    </row>
    <row r="94" spans="6:11" ht="31.5">
      <c r="F94">
        <v>92</v>
      </c>
      <c r="H94" s="26" t="s">
        <v>77</v>
      </c>
      <c r="I94" s="26">
        <v>5656</v>
      </c>
      <c r="J94" s="26" t="s">
        <v>198</v>
      </c>
      <c r="K94" s="27"/>
    </row>
    <row r="95" spans="6:11" ht="47.25">
      <c r="F95">
        <v>93</v>
      </c>
      <c r="H95" s="26" t="s">
        <v>77</v>
      </c>
      <c r="I95" s="26">
        <v>5658</v>
      </c>
      <c r="J95" s="26" t="s">
        <v>199</v>
      </c>
      <c r="K95" s="27"/>
    </row>
    <row r="96" spans="6:11" ht="31.5">
      <c r="F96">
        <v>94</v>
      </c>
      <c r="H96" s="26" t="s">
        <v>77</v>
      </c>
      <c r="I96" s="26">
        <v>5659</v>
      </c>
      <c r="J96" s="26" t="s">
        <v>200</v>
      </c>
      <c r="K96" s="27"/>
    </row>
    <row r="97" spans="6:11" ht="15.75">
      <c r="F97">
        <v>95</v>
      </c>
      <c r="H97" s="26" t="s">
        <v>77</v>
      </c>
      <c r="I97" s="26">
        <v>5660</v>
      </c>
      <c r="J97" s="26" t="s">
        <v>201</v>
      </c>
      <c r="K97" s="27"/>
    </row>
    <row r="98" spans="6:11" ht="15.75">
      <c r="F98">
        <v>96</v>
      </c>
      <c r="H98" s="26" t="s">
        <v>77</v>
      </c>
      <c r="I98" s="26">
        <v>5664</v>
      </c>
      <c r="J98" s="26" t="s">
        <v>202</v>
      </c>
      <c r="K98" s="27"/>
    </row>
    <row r="99" spans="6:11" ht="31.5">
      <c r="F99">
        <v>97</v>
      </c>
      <c r="H99" s="26" t="s">
        <v>77</v>
      </c>
      <c r="I99" s="26">
        <v>5665</v>
      </c>
      <c r="J99" s="26" t="s">
        <v>203</v>
      </c>
      <c r="K99" s="27"/>
    </row>
    <row r="100" spans="6:11" ht="15.75">
      <c r="F100">
        <v>98</v>
      </c>
      <c r="H100" s="26" t="s">
        <v>77</v>
      </c>
      <c r="I100" s="26">
        <v>5667</v>
      </c>
      <c r="J100" s="26" t="s">
        <v>204</v>
      </c>
      <c r="K100" s="27"/>
    </row>
    <row r="101" spans="6:11" ht="15.75">
      <c r="F101">
        <v>99</v>
      </c>
      <c r="H101" s="26" t="s">
        <v>77</v>
      </c>
      <c r="I101" s="26">
        <v>5670</v>
      </c>
      <c r="J101" s="26" t="s">
        <v>205</v>
      </c>
      <c r="K101" s="27"/>
    </row>
    <row r="102" spans="6:11" ht="15.75">
      <c r="F102">
        <v>100</v>
      </c>
      <c r="H102" s="26" t="s">
        <v>77</v>
      </c>
      <c r="I102" s="26">
        <v>5674</v>
      </c>
      <c r="J102" s="26" t="s">
        <v>206</v>
      </c>
      <c r="K102" s="27"/>
    </row>
    <row r="103" spans="8:11" ht="31.5">
      <c r="H103" s="26" t="s">
        <v>77</v>
      </c>
      <c r="I103" s="26">
        <v>5679</v>
      </c>
      <c r="J103" s="26" t="s">
        <v>207</v>
      </c>
      <c r="K103" s="27"/>
    </row>
    <row r="104" spans="8:11" ht="31.5">
      <c r="H104" s="26" t="s">
        <v>77</v>
      </c>
      <c r="I104" s="26">
        <v>5686</v>
      </c>
      <c r="J104" s="26" t="s">
        <v>208</v>
      </c>
      <c r="K104" s="27"/>
    </row>
    <row r="105" spans="8:11" ht="31.5">
      <c r="H105" s="26" t="s">
        <v>77</v>
      </c>
      <c r="I105" s="26">
        <v>5690</v>
      </c>
      <c r="J105" s="26" t="s">
        <v>209</v>
      </c>
      <c r="K105" s="27"/>
    </row>
    <row r="106" spans="8:11" ht="15.75">
      <c r="H106" s="26" t="s">
        <v>77</v>
      </c>
      <c r="I106" s="26">
        <v>5697</v>
      </c>
      <c r="J106" s="26" t="s">
        <v>210</v>
      </c>
      <c r="K106" s="27"/>
    </row>
    <row r="107" spans="8:11" ht="15.75">
      <c r="H107" s="26" t="s">
        <v>77</v>
      </c>
      <c r="I107" s="26">
        <v>5736</v>
      </c>
      <c r="J107" s="26" t="s">
        <v>211</v>
      </c>
      <c r="K107" s="27"/>
    </row>
    <row r="108" spans="8:11" ht="15.75">
      <c r="H108" s="26" t="s">
        <v>77</v>
      </c>
      <c r="I108" s="26">
        <v>5756</v>
      </c>
      <c r="J108" s="26" t="s">
        <v>212</v>
      </c>
      <c r="K108" s="27"/>
    </row>
    <row r="109" spans="8:11" ht="15.75">
      <c r="H109" s="26" t="s">
        <v>77</v>
      </c>
      <c r="I109" s="26">
        <v>5761</v>
      </c>
      <c r="J109" s="26" t="s">
        <v>213</v>
      </c>
      <c r="K109" s="27"/>
    </row>
    <row r="110" spans="8:11" ht="15.75">
      <c r="H110" s="26" t="s">
        <v>77</v>
      </c>
      <c r="I110" s="26">
        <v>5789</v>
      </c>
      <c r="J110" s="26" t="s">
        <v>214</v>
      </c>
      <c r="K110" s="27"/>
    </row>
    <row r="111" spans="8:11" ht="15.75">
      <c r="H111" s="26" t="s">
        <v>77</v>
      </c>
      <c r="I111" s="26">
        <v>5790</v>
      </c>
      <c r="J111" s="26" t="s">
        <v>215</v>
      </c>
      <c r="K111" s="27"/>
    </row>
    <row r="112" spans="8:11" ht="15.75">
      <c r="H112" s="26" t="s">
        <v>77</v>
      </c>
      <c r="I112" s="26">
        <v>5792</v>
      </c>
      <c r="J112" s="26" t="s">
        <v>216</v>
      </c>
      <c r="K112" s="27"/>
    </row>
    <row r="113" spans="8:11" ht="15.75">
      <c r="H113" s="26" t="s">
        <v>77</v>
      </c>
      <c r="I113" s="26">
        <v>5809</v>
      </c>
      <c r="J113" s="26" t="s">
        <v>217</v>
      </c>
      <c r="K113" s="27"/>
    </row>
    <row r="114" spans="8:11" ht="15.75">
      <c r="H114" s="26" t="s">
        <v>77</v>
      </c>
      <c r="I114" s="26">
        <v>5819</v>
      </c>
      <c r="J114" s="26" t="s">
        <v>218</v>
      </c>
      <c r="K114" s="27"/>
    </row>
    <row r="115" spans="8:11" ht="15.75">
      <c r="H115" s="26" t="s">
        <v>77</v>
      </c>
      <c r="I115" s="26">
        <v>5837</v>
      </c>
      <c r="J115" s="26" t="s">
        <v>219</v>
      </c>
      <c r="K115" s="27"/>
    </row>
    <row r="116" spans="8:11" ht="15.75">
      <c r="H116" s="26" t="s">
        <v>77</v>
      </c>
      <c r="I116" s="26">
        <v>5842</v>
      </c>
      <c r="J116" s="26" t="s">
        <v>220</v>
      </c>
      <c r="K116" s="27"/>
    </row>
    <row r="117" spans="8:11" ht="15.75">
      <c r="H117" s="26" t="s">
        <v>77</v>
      </c>
      <c r="I117" s="26">
        <v>5847</v>
      </c>
      <c r="J117" s="26" t="s">
        <v>221</v>
      </c>
      <c r="K117" s="27"/>
    </row>
    <row r="118" spans="8:11" ht="15.75">
      <c r="H118" s="26" t="s">
        <v>77</v>
      </c>
      <c r="I118" s="26">
        <v>5854</v>
      </c>
      <c r="J118" s="26" t="s">
        <v>222</v>
      </c>
      <c r="K118" s="27"/>
    </row>
    <row r="119" spans="8:11" ht="15.75">
      <c r="H119" s="26" t="s">
        <v>77</v>
      </c>
      <c r="I119" s="26">
        <v>5856</v>
      </c>
      <c r="J119" s="26" t="s">
        <v>223</v>
      </c>
      <c r="K119" s="27"/>
    </row>
    <row r="120" spans="8:11" ht="15.75">
      <c r="H120" s="26" t="s">
        <v>77</v>
      </c>
      <c r="I120" s="26">
        <v>5858</v>
      </c>
      <c r="J120" s="26" t="s">
        <v>224</v>
      </c>
      <c r="K120" s="27"/>
    </row>
    <row r="121" spans="8:11" ht="15.75">
      <c r="H121" s="26" t="s">
        <v>77</v>
      </c>
      <c r="I121" s="26">
        <v>5861</v>
      </c>
      <c r="J121" s="26" t="s">
        <v>225</v>
      </c>
      <c r="K121" s="27"/>
    </row>
    <row r="122" spans="8:11" ht="31.5">
      <c r="H122" s="26" t="s">
        <v>77</v>
      </c>
      <c r="I122" s="26">
        <v>5873</v>
      </c>
      <c r="J122" s="26" t="s">
        <v>226</v>
      </c>
      <c r="K122" s="27"/>
    </row>
    <row r="123" spans="8:11" ht="15.75">
      <c r="H123" s="26" t="s">
        <v>77</v>
      </c>
      <c r="I123" s="26">
        <v>5885</v>
      </c>
      <c r="J123" s="26" t="s">
        <v>227</v>
      </c>
      <c r="K123" s="27"/>
    </row>
    <row r="124" spans="8:11" ht="15.75">
      <c r="H124" s="26" t="s">
        <v>77</v>
      </c>
      <c r="I124" s="26">
        <v>5887</v>
      </c>
      <c r="J124" s="26" t="s">
        <v>228</v>
      </c>
      <c r="K124" s="27"/>
    </row>
    <row r="125" spans="8:11" ht="15.75">
      <c r="H125" s="26" t="s">
        <v>77</v>
      </c>
      <c r="I125" s="26">
        <v>5890</v>
      </c>
      <c r="J125" s="26" t="s">
        <v>229</v>
      </c>
      <c r="K125" s="27"/>
    </row>
    <row r="126" spans="8:11" ht="15.75">
      <c r="H126" s="26" t="s">
        <v>77</v>
      </c>
      <c r="I126" s="26">
        <v>5893</v>
      </c>
      <c r="J126" s="26" t="s">
        <v>230</v>
      </c>
      <c r="K126" s="27"/>
    </row>
    <row r="127" spans="8:11" ht="15.75">
      <c r="H127" s="26" t="s">
        <v>77</v>
      </c>
      <c r="I127" s="26">
        <v>5895</v>
      </c>
      <c r="J127" s="26" t="s">
        <v>231</v>
      </c>
      <c r="K127" s="27"/>
    </row>
    <row r="128" spans="8:11" ht="15.75">
      <c r="H128" s="26" t="s">
        <v>84</v>
      </c>
      <c r="I128" s="26">
        <v>8001</v>
      </c>
      <c r="J128" s="26" t="s">
        <v>232</v>
      </c>
      <c r="K128" s="27"/>
    </row>
    <row r="129" spans="8:11" ht="15.75">
      <c r="H129" s="26" t="s">
        <v>84</v>
      </c>
      <c r="I129" s="26">
        <v>8078</v>
      </c>
      <c r="J129" s="26" t="s">
        <v>233</v>
      </c>
      <c r="K129" s="27"/>
    </row>
    <row r="130" spans="8:11" ht="31.5">
      <c r="H130" s="26" t="s">
        <v>84</v>
      </c>
      <c r="I130" s="26">
        <v>8137</v>
      </c>
      <c r="J130" s="26" t="s">
        <v>234</v>
      </c>
      <c r="K130" s="27"/>
    </row>
    <row r="131" spans="8:11" ht="15.75">
      <c r="H131" s="26" t="s">
        <v>84</v>
      </c>
      <c r="I131" s="26">
        <v>8141</v>
      </c>
      <c r="J131" s="26" t="s">
        <v>235</v>
      </c>
      <c r="K131" s="27"/>
    </row>
    <row r="132" spans="8:11" ht="15.75">
      <c r="H132" s="26" t="s">
        <v>84</v>
      </c>
      <c r="I132" s="26">
        <v>8296</v>
      </c>
      <c r="J132" s="26" t="s">
        <v>236</v>
      </c>
      <c r="K132" s="27"/>
    </row>
    <row r="133" spans="8:11" ht="31.5">
      <c r="H133" s="26" t="s">
        <v>84</v>
      </c>
      <c r="I133" s="26">
        <v>8372</v>
      </c>
      <c r="J133" s="26" t="s">
        <v>237</v>
      </c>
      <c r="K133" s="27"/>
    </row>
    <row r="134" spans="8:11" ht="15.75">
      <c r="H134" s="26" t="s">
        <v>84</v>
      </c>
      <c r="I134" s="26">
        <v>8421</v>
      </c>
      <c r="J134" s="26" t="s">
        <v>238</v>
      </c>
      <c r="K134" s="27"/>
    </row>
    <row r="135" spans="8:11" ht="15.75">
      <c r="H135" s="26" t="s">
        <v>84</v>
      </c>
      <c r="I135" s="26">
        <v>8433</v>
      </c>
      <c r="J135" s="26" t="s">
        <v>239</v>
      </c>
      <c r="K135" s="27"/>
    </row>
    <row r="136" spans="8:11" ht="15.75">
      <c r="H136" s="26" t="s">
        <v>84</v>
      </c>
      <c r="I136" s="26">
        <v>8436</v>
      </c>
      <c r="J136" s="26" t="s">
        <v>240</v>
      </c>
      <c r="K136" s="27"/>
    </row>
    <row r="137" spans="8:11" ht="31.5">
      <c r="H137" s="26" t="s">
        <v>84</v>
      </c>
      <c r="I137" s="26">
        <v>8520</v>
      </c>
      <c r="J137" s="26" t="s">
        <v>241</v>
      </c>
      <c r="K137" s="27"/>
    </row>
    <row r="138" spans="8:11" ht="15.75">
      <c r="H138" s="26" t="s">
        <v>84</v>
      </c>
      <c r="I138" s="26">
        <v>8549</v>
      </c>
      <c r="J138" s="26" t="s">
        <v>242</v>
      </c>
      <c r="K138" s="27"/>
    </row>
    <row r="139" spans="8:11" ht="15.75">
      <c r="H139" s="26" t="s">
        <v>84</v>
      </c>
      <c r="I139" s="26">
        <v>8558</v>
      </c>
      <c r="J139" s="26" t="s">
        <v>243</v>
      </c>
      <c r="K139" s="27"/>
    </row>
    <row r="140" spans="8:11" ht="15.75">
      <c r="H140" s="26" t="s">
        <v>84</v>
      </c>
      <c r="I140" s="26">
        <v>8560</v>
      </c>
      <c r="J140" s="26" t="s">
        <v>244</v>
      </c>
      <c r="K140" s="27"/>
    </row>
    <row r="141" spans="8:11" ht="31.5">
      <c r="H141" s="26" t="s">
        <v>84</v>
      </c>
      <c r="I141" s="26">
        <v>8573</v>
      </c>
      <c r="J141" s="26" t="s">
        <v>245</v>
      </c>
      <c r="K141" s="27"/>
    </row>
    <row r="142" spans="8:11" ht="15.75">
      <c r="H142" s="26" t="s">
        <v>84</v>
      </c>
      <c r="I142" s="26">
        <v>8606</v>
      </c>
      <c r="J142" s="26" t="s">
        <v>246</v>
      </c>
      <c r="K142" s="27"/>
    </row>
    <row r="143" spans="8:11" ht="31.5">
      <c r="H143" s="26" t="s">
        <v>84</v>
      </c>
      <c r="I143" s="26">
        <v>8634</v>
      </c>
      <c r="J143" s="26" t="s">
        <v>247</v>
      </c>
      <c r="K143" s="27"/>
    </row>
    <row r="144" spans="8:11" ht="31.5">
      <c r="H144" s="26" t="s">
        <v>84</v>
      </c>
      <c r="I144" s="26">
        <v>8638</v>
      </c>
      <c r="J144" s="26" t="s">
        <v>192</v>
      </c>
      <c r="K144" s="27"/>
    </row>
    <row r="145" spans="8:11" ht="15.75">
      <c r="H145" s="26" t="s">
        <v>84</v>
      </c>
      <c r="I145" s="26">
        <v>8675</v>
      </c>
      <c r="J145" s="26" t="s">
        <v>248</v>
      </c>
      <c r="K145" s="27"/>
    </row>
    <row r="146" spans="8:11" ht="31.5">
      <c r="H146" s="26" t="s">
        <v>84</v>
      </c>
      <c r="I146" s="26">
        <v>8685</v>
      </c>
      <c r="J146" s="26" t="s">
        <v>249</v>
      </c>
      <c r="K146" s="27"/>
    </row>
    <row r="147" spans="8:11" ht="15.75">
      <c r="H147" s="26" t="s">
        <v>84</v>
      </c>
      <c r="I147" s="26">
        <v>8758</v>
      </c>
      <c r="J147" s="26" t="s">
        <v>250</v>
      </c>
      <c r="K147" s="27"/>
    </row>
    <row r="148" spans="8:11" ht="15.75">
      <c r="H148" s="26" t="s">
        <v>84</v>
      </c>
      <c r="I148" s="26">
        <v>8770</v>
      </c>
      <c r="J148" s="26" t="s">
        <v>251</v>
      </c>
      <c r="K148" s="27"/>
    </row>
    <row r="149" spans="8:11" ht="15.75">
      <c r="H149" s="26" t="s">
        <v>84</v>
      </c>
      <c r="I149" s="26">
        <v>8832</v>
      </c>
      <c r="J149" s="26" t="s">
        <v>252</v>
      </c>
      <c r="K149" s="27"/>
    </row>
    <row r="150" spans="8:11" ht="15.75">
      <c r="H150" s="26" t="s">
        <v>84</v>
      </c>
      <c r="I150" s="26">
        <v>8849</v>
      </c>
      <c r="J150" s="26" t="s">
        <v>253</v>
      </c>
      <c r="K150" s="27"/>
    </row>
    <row r="151" spans="8:11" ht="31.5">
      <c r="H151" s="26" t="s">
        <v>86</v>
      </c>
      <c r="I151" s="26">
        <v>11001</v>
      </c>
      <c r="J151" s="26" t="s">
        <v>254</v>
      </c>
      <c r="K151" s="27"/>
    </row>
    <row r="152" spans="8:11" ht="15.75">
      <c r="H152" s="26" t="s">
        <v>88</v>
      </c>
      <c r="I152" s="26">
        <v>13001</v>
      </c>
      <c r="J152" s="26" t="s">
        <v>255</v>
      </c>
      <c r="K152" s="27"/>
    </row>
    <row r="153" spans="8:11" ht="15.75">
      <c r="H153" s="26" t="s">
        <v>88</v>
      </c>
      <c r="I153" s="26">
        <v>13006</v>
      </c>
      <c r="J153" s="26" t="s">
        <v>256</v>
      </c>
      <c r="K153" s="27"/>
    </row>
    <row r="154" spans="8:11" ht="31.5">
      <c r="H154" s="26" t="s">
        <v>88</v>
      </c>
      <c r="I154" s="26">
        <v>13030</v>
      </c>
      <c r="J154" s="26" t="s">
        <v>257</v>
      </c>
      <c r="K154" s="27"/>
    </row>
    <row r="155" spans="8:11" ht="15.75">
      <c r="H155" s="26" t="s">
        <v>88</v>
      </c>
      <c r="I155" s="26">
        <v>13042</v>
      </c>
      <c r="J155" s="26" t="s">
        <v>258</v>
      </c>
      <c r="K155" s="27"/>
    </row>
    <row r="156" spans="8:11" ht="15.75">
      <c r="H156" s="26" t="s">
        <v>88</v>
      </c>
      <c r="I156" s="26">
        <v>13052</v>
      </c>
      <c r="J156" s="26" t="s">
        <v>259</v>
      </c>
      <c r="K156" s="27"/>
    </row>
    <row r="157" spans="8:11" ht="31.5">
      <c r="H157" s="26" t="s">
        <v>88</v>
      </c>
      <c r="I157" s="26">
        <v>13062</v>
      </c>
      <c r="J157" s="26" t="s">
        <v>260</v>
      </c>
      <c r="K157" s="27"/>
    </row>
    <row r="158" spans="8:11" ht="31.5">
      <c r="H158" s="26" t="s">
        <v>88</v>
      </c>
      <c r="I158" s="26">
        <v>13074</v>
      </c>
      <c r="J158" s="26" t="s">
        <v>261</v>
      </c>
      <c r="K158" s="27"/>
    </row>
    <row r="159" spans="8:11" ht="15.75">
      <c r="H159" s="26" t="s">
        <v>88</v>
      </c>
      <c r="I159" s="26">
        <v>13140</v>
      </c>
      <c r="J159" s="26" t="s">
        <v>262</v>
      </c>
      <c r="K159" s="27"/>
    </row>
    <row r="160" spans="8:11" ht="15.75">
      <c r="H160" s="26" t="s">
        <v>88</v>
      </c>
      <c r="I160" s="26">
        <v>13160</v>
      </c>
      <c r="J160" s="26" t="s">
        <v>263</v>
      </c>
      <c r="K160" s="27"/>
    </row>
    <row r="161" spans="8:11" ht="15.75">
      <c r="H161" s="26" t="s">
        <v>88</v>
      </c>
      <c r="I161" s="26">
        <v>13188</v>
      </c>
      <c r="J161" s="26" t="s">
        <v>264</v>
      </c>
      <c r="K161" s="27"/>
    </row>
    <row r="162" spans="8:11" ht="15.75">
      <c r="H162" s="26" t="s">
        <v>88</v>
      </c>
      <c r="I162" s="26">
        <v>13212</v>
      </c>
      <c r="J162" s="26" t="s">
        <v>104</v>
      </c>
      <c r="K162" s="27"/>
    </row>
    <row r="163" spans="8:11" ht="15.75">
      <c r="H163" s="26" t="s">
        <v>88</v>
      </c>
      <c r="I163" s="26">
        <v>13222</v>
      </c>
      <c r="J163" s="26" t="s">
        <v>265</v>
      </c>
      <c r="K163" s="27"/>
    </row>
    <row r="164" spans="8:11" ht="31.5">
      <c r="H164" s="26" t="s">
        <v>88</v>
      </c>
      <c r="I164" s="26">
        <v>13244</v>
      </c>
      <c r="J164" s="26" t="s">
        <v>266</v>
      </c>
      <c r="K164" s="27"/>
    </row>
    <row r="165" spans="8:11" ht="15.75">
      <c r="H165" s="26" t="s">
        <v>88</v>
      </c>
      <c r="I165" s="26">
        <v>13248</v>
      </c>
      <c r="J165" s="26" t="s">
        <v>267</v>
      </c>
      <c r="K165" s="27"/>
    </row>
    <row r="166" spans="8:11" ht="15.75">
      <c r="H166" s="26" t="s">
        <v>88</v>
      </c>
      <c r="I166" s="26">
        <v>13268</v>
      </c>
      <c r="J166" s="26" t="s">
        <v>268</v>
      </c>
      <c r="K166" s="27"/>
    </row>
    <row r="167" spans="8:11" ht="31.5">
      <c r="H167" s="26" t="s">
        <v>88</v>
      </c>
      <c r="I167" s="26">
        <v>13300</v>
      </c>
      <c r="J167" s="26" t="s">
        <v>269</v>
      </c>
      <c r="K167" s="27"/>
    </row>
    <row r="168" spans="8:11" ht="15.75">
      <c r="H168" s="26" t="s">
        <v>88</v>
      </c>
      <c r="I168" s="26">
        <v>13430</v>
      </c>
      <c r="J168" s="26" t="s">
        <v>270</v>
      </c>
      <c r="K168" s="27"/>
    </row>
    <row r="169" spans="8:11" ht="15.75">
      <c r="H169" s="26" t="s">
        <v>88</v>
      </c>
      <c r="I169" s="26">
        <v>13433</v>
      </c>
      <c r="J169" s="26" t="s">
        <v>271</v>
      </c>
      <c r="K169" s="27"/>
    </row>
    <row r="170" spans="8:11" ht="15.75">
      <c r="H170" s="26" t="s">
        <v>88</v>
      </c>
      <c r="I170" s="26">
        <v>13440</v>
      </c>
      <c r="J170" s="26" t="s">
        <v>272</v>
      </c>
      <c r="K170" s="27"/>
    </row>
    <row r="171" spans="8:11" ht="31.5">
      <c r="H171" s="26" t="s">
        <v>88</v>
      </c>
      <c r="I171" s="26">
        <v>13442</v>
      </c>
      <c r="J171" s="26" t="s">
        <v>273</v>
      </c>
      <c r="K171" s="27"/>
    </row>
    <row r="172" spans="8:11" ht="15.75">
      <c r="H172" s="26" t="s">
        <v>88</v>
      </c>
      <c r="I172" s="26">
        <v>13458</v>
      </c>
      <c r="J172" s="26" t="s">
        <v>274</v>
      </c>
      <c r="K172" s="27"/>
    </row>
    <row r="173" spans="8:11" ht="15.75">
      <c r="H173" s="26" t="s">
        <v>88</v>
      </c>
      <c r="I173" s="26">
        <v>13468</v>
      </c>
      <c r="J173" s="26" t="s">
        <v>275</v>
      </c>
      <c r="K173" s="27"/>
    </row>
    <row r="174" spans="8:11" ht="15.75">
      <c r="H174" s="26" t="s">
        <v>88</v>
      </c>
      <c r="I174" s="26">
        <v>13473</v>
      </c>
      <c r="J174" s="26" t="s">
        <v>276</v>
      </c>
      <c r="K174" s="27"/>
    </row>
    <row r="175" spans="8:11" ht="15.75">
      <c r="H175" s="26" t="s">
        <v>88</v>
      </c>
      <c r="I175" s="26">
        <v>13549</v>
      </c>
      <c r="J175" s="26" t="s">
        <v>277</v>
      </c>
      <c r="K175" s="27"/>
    </row>
    <row r="176" spans="8:11" ht="15.75">
      <c r="H176" s="26" t="s">
        <v>88</v>
      </c>
      <c r="I176" s="26">
        <v>13580</v>
      </c>
      <c r="J176" s="26" t="s">
        <v>278</v>
      </c>
      <c r="K176" s="27"/>
    </row>
    <row r="177" spans="8:11" ht="15.75">
      <c r="H177" s="26" t="s">
        <v>88</v>
      </c>
      <c r="I177" s="26">
        <v>13600</v>
      </c>
      <c r="J177" s="26" t="s">
        <v>279</v>
      </c>
      <c r="K177" s="27"/>
    </row>
    <row r="178" spans="8:11" ht="31.5">
      <c r="H178" s="26" t="s">
        <v>88</v>
      </c>
      <c r="I178" s="26">
        <v>13620</v>
      </c>
      <c r="J178" s="26" t="s">
        <v>280</v>
      </c>
      <c r="K178" s="27"/>
    </row>
    <row r="179" spans="8:11" ht="31.5">
      <c r="H179" s="26" t="s">
        <v>88</v>
      </c>
      <c r="I179" s="26">
        <v>13647</v>
      </c>
      <c r="J179" s="26" t="s">
        <v>281</v>
      </c>
      <c r="K179" s="27"/>
    </row>
    <row r="180" spans="8:11" ht="31.5">
      <c r="H180" s="26" t="s">
        <v>88</v>
      </c>
      <c r="I180" s="26">
        <v>13650</v>
      </c>
      <c r="J180" s="26" t="s">
        <v>282</v>
      </c>
      <c r="K180" s="27"/>
    </row>
    <row r="181" spans="8:11" ht="15.75">
      <c r="H181" s="26" t="s">
        <v>88</v>
      </c>
      <c r="I181" s="26">
        <v>13654</v>
      </c>
      <c r="J181" s="26" t="s">
        <v>283</v>
      </c>
      <c r="K181" s="27"/>
    </row>
    <row r="182" spans="8:11" ht="31.5">
      <c r="H182" s="26" t="s">
        <v>88</v>
      </c>
      <c r="I182" s="26">
        <v>13655</v>
      </c>
      <c r="J182" s="26" t="s">
        <v>284</v>
      </c>
      <c r="K182" s="27"/>
    </row>
    <row r="183" spans="8:11" ht="47.25">
      <c r="H183" s="26" t="s">
        <v>88</v>
      </c>
      <c r="I183" s="26">
        <v>13657</v>
      </c>
      <c r="J183" s="26" t="s">
        <v>285</v>
      </c>
      <c r="K183" s="27"/>
    </row>
    <row r="184" spans="8:11" ht="31.5">
      <c r="H184" s="26" t="s">
        <v>88</v>
      </c>
      <c r="I184" s="26">
        <v>13667</v>
      </c>
      <c r="J184" s="26" t="s">
        <v>286</v>
      </c>
      <c r="K184" s="27"/>
    </row>
    <row r="185" spans="8:11" ht="15.75">
      <c r="H185" s="26" t="s">
        <v>88</v>
      </c>
      <c r="I185" s="26">
        <v>13670</v>
      </c>
      <c r="J185" s="26" t="s">
        <v>287</v>
      </c>
      <c r="K185" s="27"/>
    </row>
    <row r="186" spans="8:11" ht="31.5">
      <c r="H186" s="26" t="s">
        <v>88</v>
      </c>
      <c r="I186" s="26">
        <v>13673</v>
      </c>
      <c r="J186" s="26" t="s">
        <v>288</v>
      </c>
      <c r="K186" s="27"/>
    </row>
    <row r="187" spans="8:11" ht="15.75">
      <c r="H187" s="26" t="s">
        <v>88</v>
      </c>
      <c r="I187" s="26">
        <v>13683</v>
      </c>
      <c r="J187" s="26" t="s">
        <v>289</v>
      </c>
      <c r="K187" s="27"/>
    </row>
    <row r="188" spans="8:11" ht="31.5">
      <c r="H188" s="26" t="s">
        <v>88</v>
      </c>
      <c r="I188" s="26">
        <v>13688</v>
      </c>
      <c r="J188" s="26" t="s">
        <v>290</v>
      </c>
      <c r="K188" s="27"/>
    </row>
    <row r="189" spans="8:11" ht="15.75">
      <c r="H189" s="26" t="s">
        <v>88</v>
      </c>
      <c r="I189" s="26">
        <v>13744</v>
      </c>
      <c r="J189" s="26" t="s">
        <v>291</v>
      </c>
      <c r="K189" s="27"/>
    </row>
    <row r="190" spans="8:11" ht="15.75">
      <c r="H190" s="26" t="s">
        <v>88</v>
      </c>
      <c r="I190" s="26">
        <v>13760</v>
      </c>
      <c r="J190" s="26" t="s">
        <v>292</v>
      </c>
      <c r="K190" s="27"/>
    </row>
    <row r="191" spans="8:11" ht="31.5">
      <c r="H191" s="26" t="s">
        <v>88</v>
      </c>
      <c r="I191" s="26">
        <v>13780</v>
      </c>
      <c r="J191" s="26" t="s">
        <v>293</v>
      </c>
      <c r="K191" s="27"/>
    </row>
    <row r="192" spans="8:11" ht="15.75">
      <c r="H192" s="26" t="s">
        <v>88</v>
      </c>
      <c r="I192" s="26">
        <v>13810</v>
      </c>
      <c r="J192" s="26" t="s">
        <v>294</v>
      </c>
      <c r="K192" s="27"/>
    </row>
    <row r="193" spans="8:11" ht="15.75">
      <c r="H193" s="26" t="s">
        <v>88</v>
      </c>
      <c r="I193" s="26">
        <v>13836</v>
      </c>
      <c r="J193" s="26" t="s">
        <v>295</v>
      </c>
      <c r="K193" s="27"/>
    </row>
    <row r="194" spans="8:11" ht="15.75">
      <c r="H194" s="26" t="s">
        <v>88</v>
      </c>
      <c r="I194" s="26">
        <v>13838</v>
      </c>
      <c r="J194" s="26" t="s">
        <v>296</v>
      </c>
      <c r="K194" s="27"/>
    </row>
    <row r="195" spans="8:11" ht="15.75">
      <c r="H195" s="26" t="s">
        <v>88</v>
      </c>
      <c r="I195" s="26">
        <v>13873</v>
      </c>
      <c r="J195" s="26" t="s">
        <v>297</v>
      </c>
      <c r="K195" s="27"/>
    </row>
    <row r="196" spans="8:11" ht="15.75">
      <c r="H196" s="26" t="s">
        <v>88</v>
      </c>
      <c r="I196" s="26">
        <v>13894</v>
      </c>
      <c r="J196" s="26" t="s">
        <v>298</v>
      </c>
      <c r="K196" s="27"/>
    </row>
    <row r="197" spans="8:11" ht="15.75">
      <c r="H197" s="26" t="s">
        <v>90</v>
      </c>
      <c r="I197" s="26">
        <v>15001</v>
      </c>
      <c r="J197" s="26" t="s">
        <v>299</v>
      </c>
      <c r="K197" s="27"/>
    </row>
    <row r="198" spans="8:11" ht="15.75">
      <c r="H198" s="26" t="s">
        <v>90</v>
      </c>
      <c r="I198" s="26">
        <v>15022</v>
      </c>
      <c r="J198" s="26" t="s">
        <v>300</v>
      </c>
      <c r="K198" s="27"/>
    </row>
    <row r="199" spans="8:11" ht="15.75">
      <c r="H199" s="26" t="s">
        <v>90</v>
      </c>
      <c r="I199" s="26">
        <v>15047</v>
      </c>
      <c r="J199" s="26" t="s">
        <v>301</v>
      </c>
      <c r="K199" s="27"/>
    </row>
    <row r="200" spans="8:11" ht="15.75">
      <c r="H200" s="26" t="s">
        <v>90</v>
      </c>
      <c r="I200" s="26">
        <v>15051</v>
      </c>
      <c r="J200" s="26" t="s">
        <v>302</v>
      </c>
      <c r="K200" s="27"/>
    </row>
    <row r="201" spans="8:11" ht="15.75">
      <c r="H201" s="26" t="s">
        <v>90</v>
      </c>
      <c r="I201" s="26">
        <v>15087</v>
      </c>
      <c r="J201" s="26" t="s">
        <v>303</v>
      </c>
      <c r="K201" s="27"/>
    </row>
    <row r="202" spans="8:11" ht="15.75">
      <c r="H202" s="26" t="s">
        <v>90</v>
      </c>
      <c r="I202" s="26">
        <v>15090</v>
      </c>
      <c r="J202" s="26" t="s">
        <v>304</v>
      </c>
      <c r="K202" s="27"/>
    </row>
    <row r="203" spans="8:11" ht="15.75">
      <c r="H203" s="26" t="s">
        <v>90</v>
      </c>
      <c r="I203" s="26">
        <v>15092</v>
      </c>
      <c r="J203" s="26" t="s">
        <v>305</v>
      </c>
      <c r="K203" s="27"/>
    </row>
    <row r="204" spans="8:11" ht="15.75">
      <c r="H204" s="26" t="s">
        <v>90</v>
      </c>
      <c r="I204" s="26">
        <v>15097</v>
      </c>
      <c r="J204" s="26" t="s">
        <v>306</v>
      </c>
      <c r="K204" s="27"/>
    </row>
    <row r="205" spans="8:11" ht="15.75">
      <c r="H205" s="26" t="s">
        <v>90</v>
      </c>
      <c r="I205" s="26">
        <v>15104</v>
      </c>
      <c r="J205" s="26" t="s">
        <v>90</v>
      </c>
      <c r="K205" s="27"/>
    </row>
    <row r="206" spans="8:11" ht="15.75">
      <c r="H206" s="26" t="s">
        <v>90</v>
      </c>
      <c r="I206" s="26">
        <v>15106</v>
      </c>
      <c r="J206" s="26" t="s">
        <v>121</v>
      </c>
      <c r="K206" s="27"/>
    </row>
    <row r="207" spans="8:11" ht="15.75">
      <c r="H207" s="26" t="s">
        <v>90</v>
      </c>
      <c r="I207" s="26">
        <v>15109</v>
      </c>
      <c r="J207" s="26" t="s">
        <v>307</v>
      </c>
      <c r="K207" s="27"/>
    </row>
    <row r="208" spans="8:11" ht="15.75">
      <c r="H208" s="26" t="s">
        <v>90</v>
      </c>
      <c r="I208" s="26">
        <v>15114</v>
      </c>
      <c r="J208" s="26" t="s">
        <v>308</v>
      </c>
      <c r="K208" s="27"/>
    </row>
    <row r="209" spans="8:11" ht="15.75">
      <c r="H209" s="26" t="s">
        <v>90</v>
      </c>
      <c r="I209" s="26">
        <v>15131</v>
      </c>
      <c r="J209" s="26" t="s">
        <v>92</v>
      </c>
      <c r="K209" s="27"/>
    </row>
    <row r="210" spans="8:11" ht="31.5">
      <c r="H210" s="26" t="s">
        <v>90</v>
      </c>
      <c r="I210" s="26">
        <v>15135</v>
      </c>
      <c r="J210" s="26" t="s">
        <v>309</v>
      </c>
      <c r="K210" s="27"/>
    </row>
    <row r="211" spans="8:11" ht="15.75">
      <c r="H211" s="26" t="s">
        <v>90</v>
      </c>
      <c r="I211" s="26">
        <v>15162</v>
      </c>
      <c r="J211" s="26" t="s">
        <v>310</v>
      </c>
      <c r="K211" s="27"/>
    </row>
    <row r="212" spans="8:11" ht="15.75">
      <c r="H212" s="26" t="s">
        <v>90</v>
      </c>
      <c r="I212" s="26">
        <v>15172</v>
      </c>
      <c r="J212" s="26" t="s">
        <v>311</v>
      </c>
      <c r="K212" s="27"/>
    </row>
    <row r="213" spans="8:11" ht="15.75">
      <c r="H213" s="26" t="s">
        <v>90</v>
      </c>
      <c r="I213" s="26">
        <v>15176</v>
      </c>
      <c r="J213" s="26" t="s">
        <v>312</v>
      </c>
      <c r="K213" s="27"/>
    </row>
    <row r="214" spans="8:11" ht="15.75">
      <c r="H214" s="26" t="s">
        <v>90</v>
      </c>
      <c r="I214" s="26">
        <v>15180</v>
      </c>
      <c r="J214" s="26" t="s">
        <v>313</v>
      </c>
      <c r="K214" s="27"/>
    </row>
    <row r="215" spans="8:11" ht="15.75">
      <c r="H215" s="26" t="s">
        <v>90</v>
      </c>
      <c r="I215" s="26">
        <v>15183</v>
      </c>
      <c r="J215" s="26" t="s">
        <v>314</v>
      </c>
      <c r="K215" s="27"/>
    </row>
    <row r="216" spans="8:11" ht="15.75">
      <c r="H216" s="26" t="s">
        <v>90</v>
      </c>
      <c r="I216" s="26">
        <v>15185</v>
      </c>
      <c r="J216" s="26" t="s">
        <v>315</v>
      </c>
      <c r="K216" s="27"/>
    </row>
    <row r="217" spans="8:11" ht="15.75">
      <c r="H217" s="26" t="s">
        <v>90</v>
      </c>
      <c r="I217" s="26">
        <v>15187</v>
      </c>
      <c r="J217" s="26" t="s">
        <v>316</v>
      </c>
      <c r="K217" s="27"/>
    </row>
    <row r="218" spans="8:11" ht="15.75">
      <c r="H218" s="26" t="s">
        <v>90</v>
      </c>
      <c r="I218" s="26">
        <v>15189</v>
      </c>
      <c r="J218" s="26" t="s">
        <v>317</v>
      </c>
      <c r="K218" s="27"/>
    </row>
    <row r="219" spans="8:11" ht="15.75">
      <c r="H219" s="26" t="s">
        <v>90</v>
      </c>
      <c r="I219" s="26">
        <v>15204</v>
      </c>
      <c r="J219" s="26" t="s">
        <v>318</v>
      </c>
      <c r="K219" s="27"/>
    </row>
    <row r="220" spans="8:11" ht="15.75">
      <c r="H220" s="26" t="s">
        <v>90</v>
      </c>
      <c r="I220" s="26">
        <v>15212</v>
      </c>
      <c r="J220" s="26" t="s">
        <v>319</v>
      </c>
      <c r="K220" s="27"/>
    </row>
    <row r="221" spans="8:11" ht="15.75">
      <c r="H221" s="26" t="s">
        <v>90</v>
      </c>
      <c r="I221" s="26">
        <v>15215</v>
      </c>
      <c r="J221" s="26" t="s">
        <v>320</v>
      </c>
      <c r="K221" s="27"/>
    </row>
    <row r="222" spans="8:11" ht="15.75">
      <c r="H222" s="26" t="s">
        <v>90</v>
      </c>
      <c r="I222" s="26">
        <v>15218</v>
      </c>
      <c r="J222" s="26" t="s">
        <v>321</v>
      </c>
      <c r="K222" s="27"/>
    </row>
    <row r="223" spans="8:11" ht="15.75">
      <c r="H223" s="26" t="s">
        <v>90</v>
      </c>
      <c r="I223" s="26">
        <v>15223</v>
      </c>
      <c r="J223" s="26" t="s">
        <v>322</v>
      </c>
      <c r="K223" s="27"/>
    </row>
    <row r="224" spans="8:11" ht="15.75">
      <c r="H224" s="26" t="s">
        <v>90</v>
      </c>
      <c r="I224" s="26">
        <v>15224</v>
      </c>
      <c r="J224" s="26" t="s">
        <v>323</v>
      </c>
      <c r="K224" s="27"/>
    </row>
    <row r="225" spans="8:11" ht="15.75">
      <c r="H225" s="26" t="s">
        <v>90</v>
      </c>
      <c r="I225" s="26">
        <v>15226</v>
      </c>
      <c r="J225" s="26" t="s">
        <v>324</v>
      </c>
      <c r="K225" s="27"/>
    </row>
    <row r="226" spans="8:11" ht="15.75">
      <c r="H226" s="26" t="s">
        <v>90</v>
      </c>
      <c r="I226" s="26">
        <v>15232</v>
      </c>
      <c r="J226" s="26" t="s">
        <v>325</v>
      </c>
      <c r="K226" s="27"/>
    </row>
    <row r="227" spans="8:11" ht="15.75">
      <c r="H227" s="26" t="s">
        <v>90</v>
      </c>
      <c r="I227" s="26">
        <v>15236</v>
      </c>
      <c r="J227" s="26" t="s">
        <v>326</v>
      </c>
      <c r="K227" s="27"/>
    </row>
    <row r="228" spans="8:11" ht="15.75">
      <c r="H228" s="26" t="s">
        <v>90</v>
      </c>
      <c r="I228" s="26">
        <v>15238</v>
      </c>
      <c r="J228" s="26" t="s">
        <v>327</v>
      </c>
      <c r="K228" s="27"/>
    </row>
    <row r="229" spans="8:11" ht="15.75">
      <c r="H229" s="26" t="s">
        <v>90</v>
      </c>
      <c r="I229" s="26">
        <v>15244</v>
      </c>
      <c r="J229" s="26" t="s">
        <v>328</v>
      </c>
      <c r="K229" s="27"/>
    </row>
    <row r="230" spans="8:11" ht="15.75">
      <c r="H230" s="26" t="s">
        <v>90</v>
      </c>
      <c r="I230" s="26">
        <v>15248</v>
      </c>
      <c r="J230" s="26" t="s">
        <v>329</v>
      </c>
      <c r="K230" s="27"/>
    </row>
    <row r="231" spans="8:11" ht="15.75">
      <c r="H231" s="26" t="s">
        <v>90</v>
      </c>
      <c r="I231" s="26">
        <v>15272</v>
      </c>
      <c r="J231" s="26" t="s">
        <v>330</v>
      </c>
      <c r="K231" s="27"/>
    </row>
    <row r="232" spans="8:11" ht="15.75">
      <c r="H232" s="26" t="s">
        <v>90</v>
      </c>
      <c r="I232" s="26">
        <v>15276</v>
      </c>
      <c r="J232" s="26" t="s">
        <v>331</v>
      </c>
      <c r="K232" s="27"/>
    </row>
    <row r="233" spans="8:11" ht="15.75">
      <c r="H233" s="26" t="s">
        <v>90</v>
      </c>
      <c r="I233" s="26">
        <v>15293</v>
      </c>
      <c r="J233" s="26" t="s">
        <v>332</v>
      </c>
      <c r="K233" s="27"/>
    </row>
    <row r="234" spans="8:11" ht="15.75">
      <c r="H234" s="26" t="s">
        <v>90</v>
      </c>
      <c r="I234" s="26">
        <v>15296</v>
      </c>
      <c r="J234" s="26" t="s">
        <v>333</v>
      </c>
      <c r="K234" s="27"/>
    </row>
    <row r="235" spans="8:11" ht="15.75">
      <c r="H235" s="26" t="s">
        <v>90</v>
      </c>
      <c r="I235" s="26">
        <v>15299</v>
      </c>
      <c r="J235" s="26" t="s">
        <v>334</v>
      </c>
      <c r="K235" s="27"/>
    </row>
    <row r="236" spans="8:11" ht="31.5">
      <c r="H236" s="26" t="s">
        <v>90</v>
      </c>
      <c r="I236" s="26">
        <v>15317</v>
      </c>
      <c r="J236" s="26" t="s">
        <v>335</v>
      </c>
      <c r="K236" s="27"/>
    </row>
    <row r="237" spans="8:11" ht="15.75">
      <c r="H237" s="26" t="s">
        <v>90</v>
      </c>
      <c r="I237" s="26">
        <v>15322</v>
      </c>
      <c r="J237" s="26" t="s">
        <v>336</v>
      </c>
      <c r="K237" s="27"/>
    </row>
    <row r="238" spans="8:11" ht="15.75">
      <c r="H238" s="26" t="s">
        <v>90</v>
      </c>
      <c r="I238" s="26">
        <v>15325</v>
      </c>
      <c r="J238" s="26" t="s">
        <v>337</v>
      </c>
      <c r="K238" s="27"/>
    </row>
    <row r="239" spans="8:11" ht="15.75">
      <c r="H239" s="26" t="s">
        <v>90</v>
      </c>
      <c r="I239" s="26">
        <v>15332</v>
      </c>
      <c r="J239" s="26" t="s">
        <v>338</v>
      </c>
      <c r="K239" s="27"/>
    </row>
    <row r="240" spans="8:11" ht="15.75">
      <c r="H240" s="26" t="s">
        <v>90</v>
      </c>
      <c r="I240" s="26">
        <v>15362</v>
      </c>
      <c r="J240" s="26" t="s">
        <v>339</v>
      </c>
      <c r="K240" s="27"/>
    </row>
    <row r="241" spans="8:11" ht="15.75">
      <c r="H241" s="26" t="s">
        <v>90</v>
      </c>
      <c r="I241" s="26">
        <v>15367</v>
      </c>
      <c r="J241" s="26" t="s">
        <v>340</v>
      </c>
      <c r="K241" s="27"/>
    </row>
    <row r="242" spans="8:11" ht="15.75">
      <c r="H242" s="26" t="s">
        <v>90</v>
      </c>
      <c r="I242" s="26">
        <v>15368</v>
      </c>
      <c r="J242" s="26" t="s">
        <v>169</v>
      </c>
      <c r="K242" s="27"/>
    </row>
    <row r="243" spans="8:11" ht="31.5">
      <c r="H243" s="26" t="s">
        <v>90</v>
      </c>
      <c r="I243" s="26">
        <v>15377</v>
      </c>
      <c r="J243" s="26" t="s">
        <v>341</v>
      </c>
      <c r="K243" s="27"/>
    </row>
    <row r="244" spans="8:11" ht="15.75">
      <c r="H244" s="26" t="s">
        <v>90</v>
      </c>
      <c r="I244" s="26">
        <v>15380</v>
      </c>
      <c r="J244" s="26" t="s">
        <v>342</v>
      </c>
      <c r="K244" s="27"/>
    </row>
    <row r="245" spans="8:11" ht="15.75">
      <c r="H245" s="26" t="s">
        <v>90</v>
      </c>
      <c r="I245" s="26">
        <v>15401</v>
      </c>
      <c r="J245" s="26" t="s">
        <v>343</v>
      </c>
      <c r="K245" s="27"/>
    </row>
    <row r="246" spans="8:11" ht="15.75">
      <c r="H246" s="26" t="s">
        <v>90</v>
      </c>
      <c r="I246" s="26">
        <v>15403</v>
      </c>
      <c r="J246" s="26" t="s">
        <v>344</v>
      </c>
      <c r="K246" s="27"/>
    </row>
    <row r="247" spans="8:11" ht="31.5">
      <c r="H247" s="26" t="s">
        <v>90</v>
      </c>
      <c r="I247" s="26">
        <v>15407</v>
      </c>
      <c r="J247" s="26" t="s">
        <v>345</v>
      </c>
      <c r="K247" s="27"/>
    </row>
    <row r="248" spans="8:11" ht="15.75">
      <c r="H248" s="26" t="s">
        <v>90</v>
      </c>
      <c r="I248" s="26">
        <v>15425</v>
      </c>
      <c r="J248" s="26" t="s">
        <v>346</v>
      </c>
      <c r="K248" s="27"/>
    </row>
    <row r="249" spans="8:11" ht="15.75">
      <c r="H249" s="26" t="s">
        <v>90</v>
      </c>
      <c r="I249" s="26">
        <v>15442</v>
      </c>
      <c r="J249" s="26" t="s">
        <v>347</v>
      </c>
      <c r="K249" s="27"/>
    </row>
    <row r="250" spans="8:11" ht="15.75">
      <c r="H250" s="26" t="s">
        <v>90</v>
      </c>
      <c r="I250" s="26">
        <v>15455</v>
      </c>
      <c r="J250" s="26" t="s">
        <v>348</v>
      </c>
      <c r="K250" s="27"/>
    </row>
    <row r="251" spans="8:11" ht="15.75">
      <c r="H251" s="26" t="s">
        <v>90</v>
      </c>
      <c r="I251" s="26">
        <v>15464</v>
      </c>
      <c r="J251" s="26" t="s">
        <v>349</v>
      </c>
      <c r="K251" s="27"/>
    </row>
    <row r="252" spans="8:11" ht="15.75">
      <c r="H252" s="26" t="s">
        <v>90</v>
      </c>
      <c r="I252" s="26">
        <v>15466</v>
      </c>
      <c r="J252" s="26" t="s">
        <v>350</v>
      </c>
      <c r="K252" s="27"/>
    </row>
    <row r="253" spans="8:11" ht="15.75">
      <c r="H253" s="26" t="s">
        <v>90</v>
      </c>
      <c r="I253" s="26">
        <v>15469</v>
      </c>
      <c r="J253" s="26" t="s">
        <v>351</v>
      </c>
      <c r="K253" s="27"/>
    </row>
    <row r="254" spans="8:11" ht="15.75">
      <c r="H254" s="26" t="s">
        <v>90</v>
      </c>
      <c r="I254" s="26">
        <v>15476</v>
      </c>
      <c r="J254" s="26" t="s">
        <v>352</v>
      </c>
      <c r="K254" s="27"/>
    </row>
    <row r="255" spans="8:11" ht="15.75">
      <c r="H255" s="26" t="s">
        <v>90</v>
      </c>
      <c r="I255" s="26">
        <v>15480</v>
      </c>
      <c r="J255" s="26" t="s">
        <v>353</v>
      </c>
      <c r="K255" s="27"/>
    </row>
    <row r="256" spans="8:11" ht="15.75">
      <c r="H256" s="26" t="s">
        <v>90</v>
      </c>
      <c r="I256" s="26">
        <v>15491</v>
      </c>
      <c r="J256" s="26" t="s">
        <v>354</v>
      </c>
      <c r="K256" s="27"/>
    </row>
    <row r="257" spans="8:11" ht="31.5">
      <c r="H257" s="26" t="s">
        <v>90</v>
      </c>
      <c r="I257" s="26">
        <v>15494</v>
      </c>
      <c r="J257" s="26" t="s">
        <v>355</v>
      </c>
      <c r="K257" s="27"/>
    </row>
    <row r="258" spans="8:11" ht="15.75">
      <c r="H258" s="26" t="s">
        <v>90</v>
      </c>
      <c r="I258" s="26">
        <v>15500</v>
      </c>
      <c r="J258" s="26" t="s">
        <v>356</v>
      </c>
      <c r="K258" s="27"/>
    </row>
    <row r="259" spans="8:11" ht="15.75">
      <c r="H259" s="26" t="s">
        <v>90</v>
      </c>
      <c r="I259" s="26">
        <v>15507</v>
      </c>
      <c r="J259" s="26" t="s">
        <v>357</v>
      </c>
      <c r="K259" s="27"/>
    </row>
    <row r="260" spans="8:11" ht="15.75">
      <c r="H260" s="26" t="s">
        <v>90</v>
      </c>
      <c r="I260" s="26">
        <v>15511</v>
      </c>
      <c r="J260" s="26" t="s">
        <v>358</v>
      </c>
      <c r="K260" s="27"/>
    </row>
    <row r="261" spans="8:11" ht="15.75">
      <c r="H261" s="26" t="s">
        <v>90</v>
      </c>
      <c r="I261" s="26">
        <v>15514</v>
      </c>
      <c r="J261" s="26" t="s">
        <v>359</v>
      </c>
      <c r="K261" s="27"/>
    </row>
    <row r="262" spans="8:11" ht="15.75">
      <c r="H262" s="26" t="s">
        <v>90</v>
      </c>
      <c r="I262" s="26">
        <v>15516</v>
      </c>
      <c r="J262" s="26" t="s">
        <v>360</v>
      </c>
      <c r="K262" s="27"/>
    </row>
    <row r="263" spans="8:11" ht="15.75">
      <c r="H263" s="26" t="s">
        <v>90</v>
      </c>
      <c r="I263" s="26">
        <v>15518</v>
      </c>
      <c r="J263" s="26" t="s">
        <v>361</v>
      </c>
      <c r="K263" s="27"/>
    </row>
    <row r="264" spans="8:11" ht="15.75">
      <c r="H264" s="26" t="s">
        <v>90</v>
      </c>
      <c r="I264" s="26">
        <v>15522</v>
      </c>
      <c r="J264" s="26" t="s">
        <v>362</v>
      </c>
      <c r="K264" s="27"/>
    </row>
    <row r="265" spans="8:11" ht="15.75">
      <c r="H265" s="26" t="s">
        <v>90</v>
      </c>
      <c r="I265" s="26">
        <v>15531</v>
      </c>
      <c r="J265" s="26" t="s">
        <v>363</v>
      </c>
      <c r="K265" s="27"/>
    </row>
    <row r="266" spans="8:11" ht="15.75">
      <c r="H266" s="26" t="s">
        <v>90</v>
      </c>
      <c r="I266" s="26">
        <v>15533</v>
      </c>
      <c r="J266" s="26" t="s">
        <v>364</v>
      </c>
      <c r="K266" s="27"/>
    </row>
    <row r="267" spans="8:11" ht="15.75">
      <c r="H267" s="26" t="s">
        <v>90</v>
      </c>
      <c r="I267" s="26">
        <v>15537</v>
      </c>
      <c r="J267" s="26" t="s">
        <v>365</v>
      </c>
      <c r="K267" s="27"/>
    </row>
    <row r="268" spans="8:11" ht="15.75">
      <c r="H268" s="26" t="s">
        <v>90</v>
      </c>
      <c r="I268" s="26">
        <v>15542</v>
      </c>
      <c r="J268" s="26" t="s">
        <v>366</v>
      </c>
      <c r="K268" s="27"/>
    </row>
    <row r="269" spans="8:11" ht="15.75">
      <c r="H269" s="26" t="s">
        <v>90</v>
      </c>
      <c r="I269" s="26">
        <v>15550</v>
      </c>
      <c r="J269" s="26" t="s">
        <v>367</v>
      </c>
      <c r="K269" s="27"/>
    </row>
    <row r="270" spans="8:11" ht="31.5">
      <c r="H270" s="26" t="s">
        <v>90</v>
      </c>
      <c r="I270" s="26">
        <v>15572</v>
      </c>
      <c r="J270" s="26" t="s">
        <v>368</v>
      </c>
      <c r="K270" s="27"/>
    </row>
    <row r="271" spans="8:11" ht="15.75">
      <c r="H271" s="26" t="s">
        <v>90</v>
      </c>
      <c r="I271" s="26">
        <v>15580</v>
      </c>
      <c r="J271" s="26" t="s">
        <v>369</v>
      </c>
      <c r="K271" s="27"/>
    </row>
    <row r="272" spans="8:11" ht="15.75">
      <c r="H272" s="26" t="s">
        <v>90</v>
      </c>
      <c r="I272" s="26">
        <v>15599</v>
      </c>
      <c r="J272" s="26" t="s">
        <v>370</v>
      </c>
      <c r="K272" s="27"/>
    </row>
    <row r="273" spans="8:11" ht="15.75">
      <c r="H273" s="26" t="s">
        <v>90</v>
      </c>
      <c r="I273" s="26">
        <v>15600</v>
      </c>
      <c r="J273" s="26" t="s">
        <v>371</v>
      </c>
      <c r="K273" s="27"/>
    </row>
    <row r="274" spans="8:11" ht="15.75">
      <c r="H274" s="26" t="s">
        <v>90</v>
      </c>
      <c r="I274" s="26">
        <v>15621</v>
      </c>
      <c r="J274" s="26" t="s">
        <v>372</v>
      </c>
      <c r="K274" s="27"/>
    </row>
    <row r="275" spans="8:11" ht="15.75">
      <c r="H275" s="26" t="s">
        <v>90</v>
      </c>
      <c r="I275" s="26">
        <v>15632</v>
      </c>
      <c r="J275" s="26" t="s">
        <v>373</v>
      </c>
      <c r="K275" s="27"/>
    </row>
    <row r="276" spans="8:11" ht="15.75">
      <c r="H276" s="26" t="s">
        <v>90</v>
      </c>
      <c r="I276" s="26">
        <v>15638</v>
      </c>
      <c r="J276" s="26" t="s">
        <v>374</v>
      </c>
      <c r="K276" s="27"/>
    </row>
    <row r="277" spans="8:11" ht="15.75">
      <c r="H277" s="26" t="s">
        <v>90</v>
      </c>
      <c r="I277" s="26">
        <v>15646</v>
      </c>
      <c r="J277" s="26" t="s">
        <v>375</v>
      </c>
      <c r="K277" s="27"/>
    </row>
    <row r="278" spans="8:11" ht="31.5">
      <c r="H278" s="26" t="s">
        <v>90</v>
      </c>
      <c r="I278" s="26">
        <v>15660</v>
      </c>
      <c r="J278" s="26" t="s">
        <v>376</v>
      </c>
      <c r="K278" s="27"/>
    </row>
    <row r="279" spans="8:11" ht="31.5">
      <c r="H279" s="26" t="s">
        <v>90</v>
      </c>
      <c r="I279" s="26">
        <v>15664</v>
      </c>
      <c r="J279" s="26" t="s">
        <v>377</v>
      </c>
      <c r="K279" s="27"/>
    </row>
    <row r="280" spans="8:11" ht="31.5">
      <c r="H280" s="26" t="s">
        <v>90</v>
      </c>
      <c r="I280" s="26">
        <v>15667</v>
      </c>
      <c r="J280" s="26" t="s">
        <v>378</v>
      </c>
      <c r="K280" s="27"/>
    </row>
    <row r="281" spans="8:11" ht="15.75">
      <c r="H281" s="26" t="s">
        <v>90</v>
      </c>
      <c r="I281" s="26">
        <v>15673</v>
      </c>
      <c r="J281" s="26" t="s">
        <v>379</v>
      </c>
      <c r="K281" s="27"/>
    </row>
    <row r="282" spans="8:11" ht="31.5">
      <c r="H282" s="26" t="s">
        <v>90</v>
      </c>
      <c r="I282" s="26">
        <v>15676</v>
      </c>
      <c r="J282" s="26" t="s">
        <v>380</v>
      </c>
      <c r="K282" s="27"/>
    </row>
    <row r="283" spans="8:11" ht="31.5">
      <c r="H283" s="26" t="s">
        <v>90</v>
      </c>
      <c r="I283" s="26">
        <v>15681</v>
      </c>
      <c r="J283" s="26" t="s">
        <v>381</v>
      </c>
      <c r="K283" s="27"/>
    </row>
    <row r="284" spans="8:11" ht="15.75">
      <c r="H284" s="26" t="s">
        <v>90</v>
      </c>
      <c r="I284" s="26">
        <v>15686</v>
      </c>
      <c r="J284" s="26" t="s">
        <v>382</v>
      </c>
      <c r="K284" s="27"/>
    </row>
    <row r="285" spans="8:11" ht="15.75">
      <c r="H285" s="26" t="s">
        <v>90</v>
      </c>
      <c r="I285" s="26">
        <v>15690</v>
      </c>
      <c r="J285" s="26" t="s">
        <v>383</v>
      </c>
      <c r="K285" s="27"/>
    </row>
    <row r="286" spans="8:11" ht="31.5">
      <c r="H286" s="26" t="s">
        <v>90</v>
      </c>
      <c r="I286" s="26">
        <v>15693</v>
      </c>
      <c r="J286" s="26" t="s">
        <v>384</v>
      </c>
      <c r="K286" s="27"/>
    </row>
    <row r="287" spans="8:11" ht="15.75">
      <c r="H287" s="26" t="s">
        <v>90</v>
      </c>
      <c r="I287" s="26">
        <v>15696</v>
      </c>
      <c r="J287" s="26" t="s">
        <v>385</v>
      </c>
      <c r="K287" s="27"/>
    </row>
    <row r="288" spans="8:11" ht="15.75">
      <c r="H288" s="26" t="s">
        <v>90</v>
      </c>
      <c r="I288" s="26">
        <v>15720</v>
      </c>
      <c r="J288" s="26" t="s">
        <v>386</v>
      </c>
      <c r="K288" s="27"/>
    </row>
    <row r="289" spans="8:11" ht="15.75">
      <c r="H289" s="26" t="s">
        <v>90</v>
      </c>
      <c r="I289" s="26">
        <v>15723</v>
      </c>
      <c r="J289" s="26" t="s">
        <v>387</v>
      </c>
      <c r="K289" s="27"/>
    </row>
    <row r="290" spans="8:11" ht="15.75">
      <c r="H290" s="26" t="s">
        <v>90</v>
      </c>
      <c r="I290" s="26">
        <v>15740</v>
      </c>
      <c r="J290" s="26" t="s">
        <v>388</v>
      </c>
      <c r="K290" s="27"/>
    </row>
    <row r="291" spans="8:11" ht="15.75">
      <c r="H291" s="26" t="s">
        <v>90</v>
      </c>
      <c r="I291" s="26">
        <v>15753</v>
      </c>
      <c r="J291" s="26" t="s">
        <v>389</v>
      </c>
      <c r="K291" s="27"/>
    </row>
    <row r="292" spans="8:11" ht="15.75">
      <c r="H292" s="26" t="s">
        <v>90</v>
      </c>
      <c r="I292" s="26">
        <v>15755</v>
      </c>
      <c r="J292" s="26" t="s">
        <v>390</v>
      </c>
      <c r="K292" s="27"/>
    </row>
    <row r="293" spans="8:11" ht="15.75">
      <c r="H293" s="26" t="s">
        <v>90</v>
      </c>
      <c r="I293" s="26">
        <v>15757</v>
      </c>
      <c r="J293" s="26" t="s">
        <v>391</v>
      </c>
      <c r="K293" s="27"/>
    </row>
    <row r="294" spans="8:11" ht="15.75">
      <c r="H294" s="26" t="s">
        <v>90</v>
      </c>
      <c r="I294" s="26">
        <v>15759</v>
      </c>
      <c r="J294" s="26" t="s">
        <v>392</v>
      </c>
      <c r="K294" s="27"/>
    </row>
    <row r="295" spans="8:11" ht="31.5">
      <c r="H295" s="26" t="s">
        <v>90</v>
      </c>
      <c r="I295" s="26">
        <v>15761</v>
      </c>
      <c r="J295" s="26" t="s">
        <v>393</v>
      </c>
      <c r="K295" s="27"/>
    </row>
    <row r="296" spans="8:11" ht="15.75">
      <c r="H296" s="26" t="s">
        <v>90</v>
      </c>
      <c r="I296" s="26">
        <v>15762</v>
      </c>
      <c r="J296" s="26" t="s">
        <v>394</v>
      </c>
      <c r="K296" s="27"/>
    </row>
    <row r="297" spans="8:11" ht="15.75">
      <c r="H297" s="26" t="s">
        <v>90</v>
      </c>
      <c r="I297" s="26">
        <v>15763</v>
      </c>
      <c r="J297" s="26" t="s">
        <v>395</v>
      </c>
      <c r="K297" s="27"/>
    </row>
    <row r="298" spans="8:11" ht="15.75">
      <c r="H298" s="26" t="s">
        <v>90</v>
      </c>
      <c r="I298" s="26">
        <v>15764</v>
      </c>
      <c r="J298" s="26" t="s">
        <v>396</v>
      </c>
      <c r="K298" s="27"/>
    </row>
    <row r="299" spans="8:11" ht="15.75">
      <c r="H299" s="26" t="s">
        <v>90</v>
      </c>
      <c r="I299" s="26">
        <v>15774</v>
      </c>
      <c r="J299" s="26" t="s">
        <v>397</v>
      </c>
      <c r="K299" s="27"/>
    </row>
    <row r="300" spans="8:11" ht="31.5">
      <c r="H300" s="26" t="s">
        <v>90</v>
      </c>
      <c r="I300" s="26">
        <v>15776</v>
      </c>
      <c r="J300" s="26" t="s">
        <v>398</v>
      </c>
      <c r="K300" s="27"/>
    </row>
    <row r="301" spans="8:11" ht="15.75">
      <c r="H301" s="26" t="s">
        <v>90</v>
      </c>
      <c r="I301" s="26">
        <v>15778</v>
      </c>
      <c r="J301" s="26" t="s">
        <v>399</v>
      </c>
      <c r="K301" s="27"/>
    </row>
    <row r="302" spans="8:11" ht="15.75">
      <c r="H302" s="26" t="s">
        <v>90</v>
      </c>
      <c r="I302" s="26">
        <v>15790</v>
      </c>
      <c r="J302" s="26" t="s">
        <v>400</v>
      </c>
      <c r="K302" s="27"/>
    </row>
    <row r="303" spans="8:11" ht="15.75">
      <c r="H303" s="26" t="s">
        <v>90</v>
      </c>
      <c r="I303" s="26">
        <v>15798</v>
      </c>
      <c r="J303" s="26" t="s">
        <v>401</v>
      </c>
      <c r="K303" s="27"/>
    </row>
    <row r="304" spans="8:11" ht="15.75">
      <c r="H304" s="26" t="s">
        <v>90</v>
      </c>
      <c r="I304" s="26">
        <v>15804</v>
      </c>
      <c r="J304" s="26" t="s">
        <v>402</v>
      </c>
      <c r="K304" s="27"/>
    </row>
    <row r="305" spans="8:11" ht="15.75">
      <c r="H305" s="26" t="s">
        <v>90</v>
      </c>
      <c r="I305" s="26">
        <v>15806</v>
      </c>
      <c r="J305" s="26" t="s">
        <v>403</v>
      </c>
      <c r="K305" s="27"/>
    </row>
    <row r="306" spans="8:11" ht="15.75">
      <c r="H306" s="26" t="s">
        <v>90</v>
      </c>
      <c r="I306" s="26">
        <v>15808</v>
      </c>
      <c r="J306" s="26" t="s">
        <v>404</v>
      </c>
      <c r="K306" s="27"/>
    </row>
    <row r="307" spans="8:11" ht="15.75">
      <c r="H307" s="26" t="s">
        <v>90</v>
      </c>
      <c r="I307" s="26">
        <v>15810</v>
      </c>
      <c r="J307" s="26" t="s">
        <v>405</v>
      </c>
      <c r="K307" s="27"/>
    </row>
    <row r="308" spans="8:11" ht="15.75">
      <c r="H308" s="26" t="s">
        <v>90</v>
      </c>
      <c r="I308" s="26">
        <v>15814</v>
      </c>
      <c r="J308" s="26" t="s">
        <v>406</v>
      </c>
      <c r="K308" s="27"/>
    </row>
    <row r="309" spans="8:11" ht="15.75">
      <c r="H309" s="26" t="s">
        <v>90</v>
      </c>
      <c r="I309" s="26">
        <v>15816</v>
      </c>
      <c r="J309" s="26" t="s">
        <v>407</v>
      </c>
      <c r="K309" s="27"/>
    </row>
    <row r="310" spans="8:11" ht="15.75">
      <c r="H310" s="26" t="s">
        <v>90</v>
      </c>
      <c r="I310" s="26">
        <v>15820</v>
      </c>
      <c r="J310" s="26" t="s">
        <v>408</v>
      </c>
      <c r="K310" s="27"/>
    </row>
    <row r="311" spans="8:11" ht="15.75">
      <c r="H311" s="26" t="s">
        <v>90</v>
      </c>
      <c r="I311" s="26">
        <v>15822</v>
      </c>
      <c r="J311" s="26" t="s">
        <v>409</v>
      </c>
      <c r="K311" s="27"/>
    </row>
    <row r="312" spans="8:11" ht="15.75">
      <c r="H312" s="26" t="s">
        <v>90</v>
      </c>
      <c r="I312" s="26">
        <v>15832</v>
      </c>
      <c r="J312" s="26" t="s">
        <v>410</v>
      </c>
      <c r="K312" s="27"/>
    </row>
    <row r="313" spans="8:11" ht="15.75">
      <c r="H313" s="26" t="s">
        <v>90</v>
      </c>
      <c r="I313" s="26">
        <v>15835</v>
      </c>
      <c r="J313" s="26" t="s">
        <v>411</v>
      </c>
      <c r="K313" s="27"/>
    </row>
    <row r="314" spans="8:11" ht="15.75">
      <c r="H314" s="26" t="s">
        <v>90</v>
      </c>
      <c r="I314" s="26">
        <v>15837</v>
      </c>
      <c r="J314" s="26" t="s">
        <v>412</v>
      </c>
      <c r="K314" s="27"/>
    </row>
    <row r="315" spans="8:11" ht="15.75">
      <c r="H315" s="26" t="s">
        <v>90</v>
      </c>
      <c r="I315" s="26">
        <v>15839</v>
      </c>
      <c r="J315" s="26" t="s">
        <v>413</v>
      </c>
      <c r="K315" s="27"/>
    </row>
    <row r="316" spans="8:11" ht="15.75">
      <c r="H316" s="26" t="s">
        <v>90</v>
      </c>
      <c r="I316" s="26">
        <v>15842</v>
      </c>
      <c r="J316" s="26" t="s">
        <v>414</v>
      </c>
      <c r="K316" s="27"/>
    </row>
    <row r="317" spans="8:11" ht="31.5">
      <c r="H317" s="26" t="s">
        <v>90</v>
      </c>
      <c r="I317" s="26">
        <v>15861</v>
      </c>
      <c r="J317" s="26" t="s">
        <v>415</v>
      </c>
      <c r="K317" s="27"/>
    </row>
    <row r="318" spans="8:11" ht="15.75">
      <c r="H318" s="26" t="s">
        <v>90</v>
      </c>
      <c r="I318" s="26">
        <v>15879</v>
      </c>
      <c r="J318" s="26" t="s">
        <v>416</v>
      </c>
      <c r="K318" s="27"/>
    </row>
    <row r="319" spans="8:11" ht="15.75">
      <c r="H319" s="26" t="s">
        <v>90</v>
      </c>
      <c r="I319" s="26">
        <v>15897</v>
      </c>
      <c r="J319" s="26" t="s">
        <v>417</v>
      </c>
      <c r="K319" s="27"/>
    </row>
    <row r="320" spans="8:11" ht="15.75">
      <c r="H320" s="26" t="s">
        <v>92</v>
      </c>
      <c r="I320" s="26">
        <v>17001</v>
      </c>
      <c r="J320" s="26" t="s">
        <v>418</v>
      </c>
      <c r="K320" s="27"/>
    </row>
    <row r="321" spans="8:11" ht="15.75">
      <c r="H321" s="26" t="s">
        <v>92</v>
      </c>
      <c r="I321" s="26">
        <v>17013</v>
      </c>
      <c r="J321" s="26" t="s">
        <v>419</v>
      </c>
      <c r="K321" s="27"/>
    </row>
    <row r="322" spans="8:11" ht="15.75">
      <c r="H322" s="26" t="s">
        <v>92</v>
      </c>
      <c r="I322" s="26">
        <v>17042</v>
      </c>
      <c r="J322" s="26" t="s">
        <v>420</v>
      </c>
      <c r="K322" s="27"/>
    </row>
    <row r="323" spans="8:11" ht="15.75">
      <c r="H323" s="26" t="s">
        <v>92</v>
      </c>
      <c r="I323" s="26">
        <v>17050</v>
      </c>
      <c r="J323" s="26" t="s">
        <v>421</v>
      </c>
      <c r="K323" s="27"/>
    </row>
    <row r="324" spans="8:11" ht="15.75">
      <c r="H324" s="26" t="s">
        <v>92</v>
      </c>
      <c r="I324" s="26">
        <v>17088</v>
      </c>
      <c r="J324" s="26" t="s">
        <v>422</v>
      </c>
      <c r="K324" s="27"/>
    </row>
    <row r="325" spans="8:11" ht="15.75">
      <c r="H325" s="26" t="s">
        <v>92</v>
      </c>
      <c r="I325" s="26">
        <v>17174</v>
      </c>
      <c r="J325" s="26" t="s">
        <v>423</v>
      </c>
      <c r="K325" s="27"/>
    </row>
    <row r="326" spans="8:11" ht="15.75">
      <c r="H326" s="26" t="s">
        <v>92</v>
      </c>
      <c r="I326" s="26">
        <v>17272</v>
      </c>
      <c r="J326" s="26" t="s">
        <v>424</v>
      </c>
      <c r="K326" s="27"/>
    </row>
    <row r="327" spans="8:11" ht="15.75">
      <c r="H327" s="26" t="s">
        <v>92</v>
      </c>
      <c r="I327" s="26">
        <v>17380</v>
      </c>
      <c r="J327" s="26" t="s">
        <v>425</v>
      </c>
      <c r="K327" s="27"/>
    </row>
    <row r="328" spans="8:11" ht="15.75">
      <c r="H328" s="26" t="s">
        <v>92</v>
      </c>
      <c r="I328" s="26">
        <v>17388</v>
      </c>
      <c r="J328" s="26" t="s">
        <v>426</v>
      </c>
      <c r="K328" s="27"/>
    </row>
    <row r="329" spans="8:11" ht="15.75">
      <c r="H329" s="26" t="s">
        <v>92</v>
      </c>
      <c r="I329" s="26">
        <v>17433</v>
      </c>
      <c r="J329" s="26" t="s">
        <v>427</v>
      </c>
      <c r="K329" s="27"/>
    </row>
    <row r="330" spans="8:11" ht="15.75">
      <c r="H330" s="26" t="s">
        <v>92</v>
      </c>
      <c r="I330" s="26">
        <v>17442</v>
      </c>
      <c r="J330" s="26" t="s">
        <v>428</v>
      </c>
      <c r="K330" s="27"/>
    </row>
    <row r="331" spans="8:11" ht="15.75">
      <c r="H331" s="26" t="s">
        <v>92</v>
      </c>
      <c r="I331" s="26">
        <v>17444</v>
      </c>
      <c r="J331" s="26" t="s">
        <v>429</v>
      </c>
      <c r="K331" s="27"/>
    </row>
    <row r="332" spans="8:11" ht="15.75">
      <c r="H332" s="26" t="s">
        <v>92</v>
      </c>
      <c r="I332" s="26">
        <v>17446</v>
      </c>
      <c r="J332" s="26" t="s">
        <v>430</v>
      </c>
      <c r="K332" s="27"/>
    </row>
    <row r="333" spans="8:11" ht="15.75">
      <c r="H333" s="26" t="s">
        <v>92</v>
      </c>
      <c r="I333" s="26">
        <v>17486</v>
      </c>
      <c r="J333" s="26" t="s">
        <v>431</v>
      </c>
      <c r="K333" s="27"/>
    </row>
    <row r="334" spans="8:11" ht="15.75">
      <c r="H334" s="26" t="s">
        <v>92</v>
      </c>
      <c r="I334" s="26">
        <v>17495</v>
      </c>
      <c r="J334" s="26" t="s">
        <v>432</v>
      </c>
      <c r="K334" s="27"/>
    </row>
    <row r="335" spans="8:11" ht="15.75">
      <c r="H335" s="26" t="s">
        <v>92</v>
      </c>
      <c r="I335" s="26">
        <v>17513</v>
      </c>
      <c r="J335" s="26" t="s">
        <v>433</v>
      </c>
      <c r="K335" s="27"/>
    </row>
    <row r="336" spans="8:11" ht="15.75">
      <c r="H336" s="26" t="s">
        <v>92</v>
      </c>
      <c r="I336" s="26">
        <v>17524</v>
      </c>
      <c r="J336" s="26" t="s">
        <v>434</v>
      </c>
      <c r="K336" s="27"/>
    </row>
    <row r="337" spans="8:11" ht="15.75">
      <c r="H337" s="26" t="s">
        <v>92</v>
      </c>
      <c r="I337" s="26">
        <v>17541</v>
      </c>
      <c r="J337" s="26" t="s">
        <v>435</v>
      </c>
      <c r="K337" s="27"/>
    </row>
    <row r="338" spans="8:11" ht="15.75">
      <c r="H338" s="26" t="s">
        <v>92</v>
      </c>
      <c r="I338" s="26">
        <v>17614</v>
      </c>
      <c r="J338" s="26" t="s">
        <v>436</v>
      </c>
      <c r="K338" s="27"/>
    </row>
    <row r="339" spans="8:11" ht="15.75">
      <c r="H339" s="26" t="s">
        <v>92</v>
      </c>
      <c r="I339" s="26">
        <v>17616</v>
      </c>
      <c r="J339" s="26" t="s">
        <v>128</v>
      </c>
      <c r="K339" s="27"/>
    </row>
    <row r="340" spans="8:11" ht="15.75">
      <c r="H340" s="26" t="s">
        <v>92</v>
      </c>
      <c r="I340" s="26">
        <v>17653</v>
      </c>
      <c r="J340" s="26" t="s">
        <v>437</v>
      </c>
      <c r="K340" s="27"/>
    </row>
    <row r="341" spans="8:11" ht="15.75">
      <c r="H341" s="26" t="s">
        <v>92</v>
      </c>
      <c r="I341" s="26">
        <v>17662</v>
      </c>
      <c r="J341" s="26" t="s">
        <v>438</v>
      </c>
      <c r="K341" s="27"/>
    </row>
    <row r="342" spans="8:11" ht="15.75">
      <c r="H342" s="26" t="s">
        <v>92</v>
      </c>
      <c r="I342" s="26">
        <v>17665</v>
      </c>
      <c r="J342" s="26" t="s">
        <v>439</v>
      </c>
      <c r="K342" s="27"/>
    </row>
    <row r="343" spans="8:11" ht="15.75">
      <c r="H343" s="26" t="s">
        <v>92</v>
      </c>
      <c r="I343" s="26">
        <v>17777</v>
      </c>
      <c r="J343" s="26" t="s">
        <v>440</v>
      </c>
      <c r="K343" s="27"/>
    </row>
    <row r="344" spans="8:11" ht="15.75">
      <c r="H344" s="26" t="s">
        <v>92</v>
      </c>
      <c r="I344" s="26">
        <v>17867</v>
      </c>
      <c r="J344" s="26" t="s">
        <v>441</v>
      </c>
      <c r="K344" s="27"/>
    </row>
    <row r="345" spans="8:11" ht="15.75">
      <c r="H345" s="26" t="s">
        <v>92</v>
      </c>
      <c r="I345" s="26">
        <v>17873</v>
      </c>
      <c r="J345" s="26" t="s">
        <v>442</v>
      </c>
      <c r="K345" s="27"/>
    </row>
    <row r="346" spans="8:11" ht="15.75">
      <c r="H346" s="26" t="s">
        <v>92</v>
      </c>
      <c r="I346" s="26">
        <v>17877</v>
      </c>
      <c r="J346" s="26" t="s">
        <v>443</v>
      </c>
      <c r="K346" s="27"/>
    </row>
    <row r="347" spans="8:11" ht="15.75">
      <c r="H347" s="26" t="s">
        <v>94</v>
      </c>
      <c r="I347" s="26">
        <v>18001</v>
      </c>
      <c r="J347" s="26" t="s">
        <v>444</v>
      </c>
      <c r="K347" s="27"/>
    </row>
    <row r="348" spans="8:11" ht="15.75">
      <c r="H348" s="26" t="s">
        <v>94</v>
      </c>
      <c r="I348" s="26">
        <v>18029</v>
      </c>
      <c r="J348" s="26" t="s">
        <v>445</v>
      </c>
      <c r="K348" s="27"/>
    </row>
    <row r="349" spans="8:11" ht="47.25">
      <c r="H349" s="26" t="s">
        <v>94</v>
      </c>
      <c r="I349" s="26">
        <v>18094</v>
      </c>
      <c r="J349" s="26" t="s">
        <v>446</v>
      </c>
      <c r="K349" s="27"/>
    </row>
    <row r="350" spans="8:11" ht="31.5">
      <c r="H350" s="26" t="s">
        <v>94</v>
      </c>
      <c r="I350" s="26">
        <v>18150</v>
      </c>
      <c r="J350" s="26" t="s">
        <v>447</v>
      </c>
      <c r="K350" s="27"/>
    </row>
    <row r="351" spans="8:11" ht="15.75">
      <c r="H351" s="26" t="s">
        <v>94</v>
      </c>
      <c r="I351" s="26">
        <v>18205</v>
      </c>
      <c r="J351" s="26" t="s">
        <v>448</v>
      </c>
      <c r="K351" s="27"/>
    </row>
    <row r="352" spans="8:11" ht="15.75">
      <c r="H352" s="26" t="s">
        <v>94</v>
      </c>
      <c r="I352" s="26">
        <v>18247</v>
      </c>
      <c r="J352" s="26" t="s">
        <v>449</v>
      </c>
      <c r="K352" s="27"/>
    </row>
    <row r="353" spans="8:11" ht="15.75">
      <c r="H353" s="26" t="s">
        <v>94</v>
      </c>
      <c r="I353" s="26">
        <v>18256</v>
      </c>
      <c r="J353" s="26" t="s">
        <v>450</v>
      </c>
      <c r="K353" s="27"/>
    </row>
    <row r="354" spans="8:11" ht="31.5">
      <c r="H354" s="26" t="s">
        <v>94</v>
      </c>
      <c r="I354" s="26">
        <v>18410</v>
      </c>
      <c r="J354" s="26" t="s">
        <v>451</v>
      </c>
      <c r="K354" s="27"/>
    </row>
    <row r="355" spans="8:11" ht="15.75">
      <c r="H355" s="26" t="s">
        <v>94</v>
      </c>
      <c r="I355" s="26">
        <v>18460</v>
      </c>
      <c r="J355" s="26" t="s">
        <v>452</v>
      </c>
      <c r="K355" s="27"/>
    </row>
    <row r="356" spans="8:11" ht="15.75">
      <c r="H356" s="26" t="s">
        <v>94</v>
      </c>
      <c r="I356" s="26">
        <v>18479</v>
      </c>
      <c r="J356" s="26" t="s">
        <v>453</v>
      </c>
      <c r="K356" s="27"/>
    </row>
    <row r="357" spans="8:11" ht="15.75">
      <c r="H357" s="26" t="s">
        <v>94</v>
      </c>
      <c r="I357" s="26">
        <v>18592</v>
      </c>
      <c r="J357" s="26" t="s">
        <v>454</v>
      </c>
      <c r="K357" s="27"/>
    </row>
    <row r="358" spans="8:11" ht="31.5">
      <c r="H358" s="26" t="s">
        <v>94</v>
      </c>
      <c r="I358" s="26">
        <v>18610</v>
      </c>
      <c r="J358" s="26" t="s">
        <v>455</v>
      </c>
      <c r="K358" s="27"/>
    </row>
    <row r="359" spans="8:11" ht="31.5">
      <c r="H359" s="26" t="s">
        <v>94</v>
      </c>
      <c r="I359" s="26">
        <v>18753</v>
      </c>
      <c r="J359" s="26" t="s">
        <v>456</v>
      </c>
      <c r="K359" s="27"/>
    </row>
    <row r="360" spans="8:11" ht="15.75">
      <c r="H360" s="26" t="s">
        <v>94</v>
      </c>
      <c r="I360" s="26">
        <v>18756</v>
      </c>
      <c r="J360" s="26" t="s">
        <v>457</v>
      </c>
      <c r="K360" s="27"/>
    </row>
    <row r="361" spans="8:11" ht="15.75">
      <c r="H361" s="26" t="s">
        <v>94</v>
      </c>
      <c r="I361" s="26">
        <v>18785</v>
      </c>
      <c r="J361" s="26" t="s">
        <v>458</v>
      </c>
      <c r="K361" s="27"/>
    </row>
    <row r="362" spans="8:11" ht="15.75">
      <c r="H362" s="26" t="s">
        <v>94</v>
      </c>
      <c r="I362" s="26">
        <v>18860</v>
      </c>
      <c r="J362" s="26" t="s">
        <v>223</v>
      </c>
      <c r="K362" s="27"/>
    </row>
    <row r="363" spans="8:11" ht="15.75">
      <c r="H363" s="26" t="s">
        <v>98</v>
      </c>
      <c r="I363" s="26">
        <v>19001</v>
      </c>
      <c r="J363" s="26" t="s">
        <v>459</v>
      </c>
      <c r="K363" s="27"/>
    </row>
    <row r="364" spans="8:11" ht="15.75">
      <c r="H364" s="26" t="s">
        <v>98</v>
      </c>
      <c r="I364" s="26">
        <v>19022</v>
      </c>
      <c r="J364" s="26" t="s">
        <v>460</v>
      </c>
      <c r="K364" s="27"/>
    </row>
    <row r="365" spans="8:11" ht="15.75">
      <c r="H365" s="26" t="s">
        <v>98</v>
      </c>
      <c r="I365" s="26">
        <v>19050</v>
      </c>
      <c r="J365" s="26" t="s">
        <v>105</v>
      </c>
      <c r="K365" s="27"/>
    </row>
    <row r="366" spans="8:11" ht="15.75">
      <c r="H366" s="26" t="s">
        <v>98</v>
      </c>
      <c r="I366" s="26">
        <v>19075</v>
      </c>
      <c r="J366" s="26" t="s">
        <v>461</v>
      </c>
      <c r="K366" s="27"/>
    </row>
    <row r="367" spans="8:11" ht="15.75">
      <c r="H367" s="26" t="s">
        <v>98</v>
      </c>
      <c r="I367" s="26">
        <v>19100</v>
      </c>
      <c r="J367" s="26" t="s">
        <v>88</v>
      </c>
      <c r="K367" s="27"/>
    </row>
    <row r="368" spans="8:11" ht="31.5">
      <c r="H368" s="26" t="s">
        <v>98</v>
      </c>
      <c r="I368" s="26">
        <v>19110</v>
      </c>
      <c r="J368" s="26" t="s">
        <v>462</v>
      </c>
      <c r="K368" s="27"/>
    </row>
    <row r="369" spans="8:11" ht="15.75">
      <c r="H369" s="26" t="s">
        <v>98</v>
      </c>
      <c r="I369" s="26">
        <v>19130</v>
      </c>
      <c r="J369" s="26" t="s">
        <v>463</v>
      </c>
      <c r="K369" s="27"/>
    </row>
    <row r="370" spans="8:11" ht="15.75">
      <c r="H370" s="26" t="s">
        <v>98</v>
      </c>
      <c r="I370" s="26">
        <v>19137</v>
      </c>
      <c r="J370" s="26" t="s">
        <v>464</v>
      </c>
      <c r="K370" s="27"/>
    </row>
    <row r="371" spans="8:11" ht="15.75">
      <c r="H371" s="26" t="s">
        <v>98</v>
      </c>
      <c r="I371" s="26">
        <v>19142</v>
      </c>
      <c r="J371" s="26" t="s">
        <v>465</v>
      </c>
      <c r="K371" s="27"/>
    </row>
    <row r="372" spans="8:11" ht="15.75">
      <c r="H372" s="26" t="s">
        <v>98</v>
      </c>
      <c r="I372" s="26">
        <v>19212</v>
      </c>
      <c r="J372" s="26" t="s">
        <v>466</v>
      </c>
      <c r="K372" s="27"/>
    </row>
    <row r="373" spans="8:11" ht="15.75">
      <c r="H373" s="26" t="s">
        <v>98</v>
      </c>
      <c r="I373" s="26">
        <v>19256</v>
      </c>
      <c r="J373" s="26" t="s">
        <v>467</v>
      </c>
      <c r="K373" s="27"/>
    </row>
    <row r="374" spans="8:11" ht="15.75">
      <c r="H374" s="26" t="s">
        <v>98</v>
      </c>
      <c r="I374" s="26">
        <v>19290</v>
      </c>
      <c r="J374" s="26" t="s">
        <v>444</v>
      </c>
      <c r="K374" s="27"/>
    </row>
    <row r="375" spans="8:11" ht="15.75">
      <c r="H375" s="26" t="s">
        <v>98</v>
      </c>
      <c r="I375" s="26">
        <v>19318</v>
      </c>
      <c r="J375" s="26" t="s">
        <v>468</v>
      </c>
      <c r="K375" s="27"/>
    </row>
    <row r="376" spans="8:11" ht="15.75">
      <c r="H376" s="26" t="s">
        <v>98</v>
      </c>
      <c r="I376" s="26">
        <v>19355</v>
      </c>
      <c r="J376" s="26" t="s">
        <v>469</v>
      </c>
      <c r="K376" s="27"/>
    </row>
    <row r="377" spans="8:11" ht="15.75">
      <c r="H377" s="26" t="s">
        <v>98</v>
      </c>
      <c r="I377" s="26">
        <v>19364</v>
      </c>
      <c r="J377" s="26" t="s">
        <v>470</v>
      </c>
      <c r="K377" s="27"/>
    </row>
    <row r="378" spans="8:11" ht="15.75">
      <c r="H378" s="26" t="s">
        <v>98</v>
      </c>
      <c r="I378" s="26">
        <v>19392</v>
      </c>
      <c r="J378" s="26" t="s">
        <v>471</v>
      </c>
      <c r="K378" s="27"/>
    </row>
    <row r="379" spans="8:11" ht="15.75">
      <c r="H379" s="26" t="s">
        <v>98</v>
      </c>
      <c r="I379" s="26">
        <v>19397</v>
      </c>
      <c r="J379" s="26" t="s">
        <v>472</v>
      </c>
      <c r="K379" s="27"/>
    </row>
    <row r="380" spans="8:11" ht="15.75">
      <c r="H380" s="26" t="s">
        <v>98</v>
      </c>
      <c r="I380" s="26">
        <v>19418</v>
      </c>
      <c r="J380" s="26" t="s">
        <v>473</v>
      </c>
      <c r="K380" s="27"/>
    </row>
    <row r="381" spans="8:11" ht="15.75">
      <c r="H381" s="26" t="s">
        <v>98</v>
      </c>
      <c r="I381" s="26">
        <v>19450</v>
      </c>
      <c r="J381" s="26" t="s">
        <v>474</v>
      </c>
      <c r="K381" s="27"/>
    </row>
    <row r="382" spans="8:11" ht="15.75">
      <c r="H382" s="26" t="s">
        <v>98</v>
      </c>
      <c r="I382" s="26">
        <v>19455</v>
      </c>
      <c r="J382" s="26" t="s">
        <v>475</v>
      </c>
      <c r="K382" s="27"/>
    </row>
    <row r="383" spans="8:11" ht="15.75">
      <c r="H383" s="26" t="s">
        <v>98</v>
      </c>
      <c r="I383" s="26">
        <v>19473</v>
      </c>
      <c r="J383" s="26" t="s">
        <v>276</v>
      </c>
      <c r="K383" s="27"/>
    </row>
    <row r="384" spans="8:11" ht="15.75">
      <c r="H384" s="26" t="s">
        <v>98</v>
      </c>
      <c r="I384" s="26">
        <v>19513</v>
      </c>
      <c r="J384" s="26" t="s">
        <v>476</v>
      </c>
      <c r="K384" s="27"/>
    </row>
    <row r="385" spans="8:11" ht="15.75">
      <c r="H385" s="26" t="s">
        <v>98</v>
      </c>
      <c r="I385" s="26">
        <v>19517</v>
      </c>
      <c r="J385" s="26" t="s">
        <v>477</v>
      </c>
      <c r="K385" s="27"/>
    </row>
    <row r="386" spans="8:11" ht="15.75">
      <c r="H386" s="26" t="s">
        <v>98</v>
      </c>
      <c r="I386" s="26">
        <v>19532</v>
      </c>
      <c r="J386" s="26" t="s">
        <v>478</v>
      </c>
      <c r="K386" s="27"/>
    </row>
    <row r="387" spans="8:11" ht="15.75">
      <c r="H387" s="26" t="s">
        <v>98</v>
      </c>
      <c r="I387" s="26">
        <v>19533</v>
      </c>
      <c r="J387" s="26" t="s">
        <v>479</v>
      </c>
      <c r="K387" s="27"/>
    </row>
    <row r="388" spans="8:11" ht="15.75">
      <c r="H388" s="26" t="s">
        <v>98</v>
      </c>
      <c r="I388" s="26">
        <v>19548</v>
      </c>
      <c r="J388" s="26" t="s">
        <v>480</v>
      </c>
      <c r="K388" s="27"/>
    </row>
    <row r="389" spans="8:11" ht="31.5">
      <c r="H389" s="26" t="s">
        <v>98</v>
      </c>
      <c r="I389" s="26">
        <v>19573</v>
      </c>
      <c r="J389" s="26" t="s">
        <v>481</v>
      </c>
      <c r="K389" s="27"/>
    </row>
    <row r="390" spans="8:11" ht="15.75">
      <c r="H390" s="26" t="s">
        <v>98</v>
      </c>
      <c r="I390" s="26">
        <v>19585</v>
      </c>
      <c r="J390" s="26" t="s">
        <v>482</v>
      </c>
      <c r="K390" s="27"/>
    </row>
    <row r="391" spans="8:11" ht="15.75">
      <c r="H391" s="26" t="s">
        <v>98</v>
      </c>
      <c r="I391" s="26">
        <v>19622</v>
      </c>
      <c r="J391" s="26" t="s">
        <v>483</v>
      </c>
      <c r="K391" s="27"/>
    </row>
    <row r="392" spans="8:11" ht="31.5">
      <c r="H392" s="26" t="s">
        <v>98</v>
      </c>
      <c r="I392" s="26">
        <v>19693</v>
      </c>
      <c r="J392" s="26" t="s">
        <v>484</v>
      </c>
      <c r="K392" s="27"/>
    </row>
    <row r="393" spans="8:11" ht="47.25">
      <c r="H393" s="26" t="s">
        <v>98</v>
      </c>
      <c r="I393" s="26">
        <v>19698</v>
      </c>
      <c r="J393" s="26" t="s">
        <v>485</v>
      </c>
      <c r="K393" s="27"/>
    </row>
    <row r="394" spans="8:11" ht="15.75">
      <c r="H394" s="26" t="s">
        <v>98</v>
      </c>
      <c r="I394" s="26">
        <v>19701</v>
      </c>
      <c r="J394" s="26" t="s">
        <v>289</v>
      </c>
      <c r="K394" s="27"/>
    </row>
    <row r="395" spans="8:11" ht="15.75">
      <c r="H395" s="26" t="s">
        <v>98</v>
      </c>
      <c r="I395" s="26">
        <v>19743</v>
      </c>
      <c r="J395" s="26" t="s">
        <v>486</v>
      </c>
      <c r="K395" s="27"/>
    </row>
    <row r="396" spans="8:11" ht="15.75">
      <c r="H396" s="26" t="s">
        <v>98</v>
      </c>
      <c r="I396" s="26">
        <v>19760</v>
      </c>
      <c r="J396" s="26" t="s">
        <v>487</v>
      </c>
      <c r="K396" s="27"/>
    </row>
    <row r="397" spans="8:11" ht="15.75">
      <c r="H397" s="26" t="s">
        <v>98</v>
      </c>
      <c r="I397" s="26">
        <v>19780</v>
      </c>
      <c r="J397" s="26" t="s">
        <v>488</v>
      </c>
      <c r="K397" s="27"/>
    </row>
    <row r="398" spans="8:11" ht="15.75">
      <c r="H398" s="26" t="s">
        <v>98</v>
      </c>
      <c r="I398" s="26">
        <v>19785</v>
      </c>
      <c r="J398" s="26" t="s">
        <v>131</v>
      </c>
      <c r="K398" s="27"/>
    </row>
    <row r="399" spans="8:11" ht="15.75">
      <c r="H399" s="26" t="s">
        <v>98</v>
      </c>
      <c r="I399" s="26">
        <v>19807</v>
      </c>
      <c r="J399" s="26" t="s">
        <v>489</v>
      </c>
      <c r="K399" s="27"/>
    </row>
    <row r="400" spans="8:11" ht="15.75">
      <c r="H400" s="26" t="s">
        <v>98</v>
      </c>
      <c r="I400" s="26">
        <v>19809</v>
      </c>
      <c r="J400" s="26" t="s">
        <v>490</v>
      </c>
      <c r="K400" s="27"/>
    </row>
    <row r="401" spans="8:11" ht="15.75">
      <c r="H401" s="26" t="s">
        <v>98</v>
      </c>
      <c r="I401" s="26">
        <v>19821</v>
      </c>
      <c r="J401" s="26" t="s">
        <v>491</v>
      </c>
      <c r="K401" s="27"/>
    </row>
    <row r="402" spans="8:11" ht="15.75">
      <c r="H402" s="26" t="s">
        <v>98</v>
      </c>
      <c r="I402" s="26">
        <v>19824</v>
      </c>
      <c r="J402" s="26" t="s">
        <v>492</v>
      </c>
      <c r="K402" s="27"/>
    </row>
    <row r="403" spans="8:11" ht="15.75">
      <c r="H403" s="26" t="s">
        <v>98</v>
      </c>
      <c r="I403" s="26">
        <v>19845</v>
      </c>
      <c r="J403" s="26" t="s">
        <v>493</v>
      </c>
      <c r="K403" s="27"/>
    </row>
    <row r="404" spans="8:11" ht="15.75">
      <c r="H404" s="26" t="s">
        <v>100</v>
      </c>
      <c r="I404" s="26">
        <v>20001</v>
      </c>
      <c r="J404" s="26" t="s">
        <v>494</v>
      </c>
      <c r="K404" s="27"/>
    </row>
    <row r="405" spans="8:11" ht="15.75">
      <c r="H405" s="26" t="s">
        <v>100</v>
      </c>
      <c r="I405" s="26">
        <v>20011</v>
      </c>
      <c r="J405" s="26" t="s">
        <v>495</v>
      </c>
      <c r="K405" s="27"/>
    </row>
    <row r="406" spans="8:11" ht="31.5">
      <c r="H406" s="26" t="s">
        <v>100</v>
      </c>
      <c r="I406" s="26">
        <v>20013</v>
      </c>
      <c r="J406" s="26" t="s">
        <v>496</v>
      </c>
      <c r="K406" s="27"/>
    </row>
    <row r="407" spans="8:11" ht="15.75">
      <c r="H407" s="26" t="s">
        <v>100</v>
      </c>
      <c r="I407" s="26">
        <v>20032</v>
      </c>
      <c r="J407" s="26" t="s">
        <v>497</v>
      </c>
      <c r="K407" s="27"/>
    </row>
    <row r="408" spans="8:11" ht="15.75">
      <c r="H408" s="26" t="s">
        <v>100</v>
      </c>
      <c r="I408" s="26">
        <v>20045</v>
      </c>
      <c r="J408" s="26" t="s">
        <v>498</v>
      </c>
      <c r="K408" s="27"/>
    </row>
    <row r="409" spans="8:11" ht="15.75">
      <c r="H409" s="26" t="s">
        <v>100</v>
      </c>
      <c r="I409" s="26">
        <v>20060</v>
      </c>
      <c r="J409" s="26" t="s">
        <v>499</v>
      </c>
      <c r="K409" s="27"/>
    </row>
    <row r="410" spans="8:11" ht="31.5">
      <c r="H410" s="26" t="s">
        <v>100</v>
      </c>
      <c r="I410" s="26">
        <v>20175</v>
      </c>
      <c r="J410" s="26" t="s">
        <v>500</v>
      </c>
      <c r="K410" s="27"/>
    </row>
    <row r="411" spans="8:11" ht="15.75">
      <c r="H411" s="26" t="s">
        <v>100</v>
      </c>
      <c r="I411" s="26">
        <v>20178</v>
      </c>
      <c r="J411" s="26" t="s">
        <v>501</v>
      </c>
      <c r="K411" s="27"/>
    </row>
    <row r="412" spans="8:11" ht="15.75">
      <c r="H412" s="26" t="s">
        <v>100</v>
      </c>
      <c r="I412" s="26">
        <v>20228</v>
      </c>
      <c r="J412" s="26" t="s">
        <v>502</v>
      </c>
      <c r="K412" s="27"/>
    </row>
    <row r="413" spans="8:11" ht="15.75">
      <c r="H413" s="26" t="s">
        <v>100</v>
      </c>
      <c r="I413" s="26">
        <v>20238</v>
      </c>
      <c r="J413" s="26" t="s">
        <v>503</v>
      </c>
      <c r="K413" s="27"/>
    </row>
    <row r="414" spans="8:11" ht="15.75">
      <c r="H414" s="26" t="s">
        <v>100</v>
      </c>
      <c r="I414" s="26">
        <v>20250</v>
      </c>
      <c r="J414" s="26" t="s">
        <v>504</v>
      </c>
      <c r="K414" s="27"/>
    </row>
    <row r="415" spans="8:11" ht="15.75">
      <c r="H415" s="26" t="s">
        <v>100</v>
      </c>
      <c r="I415" s="26">
        <v>20295</v>
      </c>
      <c r="J415" s="26" t="s">
        <v>505</v>
      </c>
      <c r="K415" s="27"/>
    </row>
    <row r="416" spans="8:11" ht="15.75">
      <c r="H416" s="26" t="s">
        <v>100</v>
      </c>
      <c r="I416" s="26">
        <v>20310</v>
      </c>
      <c r="J416" s="26" t="s">
        <v>506</v>
      </c>
      <c r="K416" s="27"/>
    </row>
    <row r="417" spans="8:11" ht="15.75">
      <c r="H417" s="26" t="s">
        <v>100</v>
      </c>
      <c r="I417" s="26">
        <v>20383</v>
      </c>
      <c r="J417" s="26" t="s">
        <v>507</v>
      </c>
      <c r="K417" s="27"/>
    </row>
    <row r="418" spans="8:11" ht="31.5">
      <c r="H418" s="26" t="s">
        <v>100</v>
      </c>
      <c r="I418" s="26">
        <v>20400</v>
      </c>
      <c r="J418" s="26" t="s">
        <v>508</v>
      </c>
      <c r="K418" s="27"/>
    </row>
    <row r="419" spans="8:11" ht="15.75">
      <c r="H419" s="26" t="s">
        <v>100</v>
      </c>
      <c r="I419" s="26">
        <v>20443</v>
      </c>
      <c r="J419" s="26" t="s">
        <v>509</v>
      </c>
      <c r="K419" s="27"/>
    </row>
    <row r="420" spans="8:11" ht="15.75">
      <c r="H420" s="26" t="s">
        <v>100</v>
      </c>
      <c r="I420" s="26">
        <v>20517</v>
      </c>
      <c r="J420" s="26" t="s">
        <v>510</v>
      </c>
      <c r="K420" s="27"/>
    </row>
    <row r="421" spans="8:11" ht="15.75">
      <c r="H421" s="26" t="s">
        <v>100</v>
      </c>
      <c r="I421" s="26">
        <v>20550</v>
      </c>
      <c r="J421" s="26" t="s">
        <v>511</v>
      </c>
      <c r="K421" s="27"/>
    </row>
    <row r="422" spans="8:11" ht="31.5">
      <c r="H422" s="26" t="s">
        <v>100</v>
      </c>
      <c r="I422" s="26">
        <v>20570</v>
      </c>
      <c r="J422" s="26" t="s">
        <v>512</v>
      </c>
      <c r="K422" s="27"/>
    </row>
    <row r="423" spans="8:11" ht="15.75">
      <c r="H423" s="26" t="s">
        <v>100</v>
      </c>
      <c r="I423" s="26">
        <v>20614</v>
      </c>
      <c r="J423" s="26" t="s">
        <v>513</v>
      </c>
      <c r="K423" s="27"/>
    </row>
    <row r="424" spans="8:11" ht="15.75">
      <c r="H424" s="26" t="s">
        <v>100</v>
      </c>
      <c r="I424" s="26">
        <v>20621</v>
      </c>
      <c r="J424" s="26" t="s">
        <v>514</v>
      </c>
      <c r="K424" s="27"/>
    </row>
    <row r="425" spans="8:11" ht="15.75">
      <c r="H425" s="26" t="s">
        <v>100</v>
      </c>
      <c r="I425" s="26">
        <v>20710</v>
      </c>
      <c r="J425" s="26" t="s">
        <v>515</v>
      </c>
      <c r="K425" s="27"/>
    </row>
    <row r="426" spans="8:11" ht="15.75">
      <c r="H426" s="26" t="s">
        <v>100</v>
      </c>
      <c r="I426" s="26">
        <v>20750</v>
      </c>
      <c r="J426" s="26" t="s">
        <v>516</v>
      </c>
      <c r="K426" s="27"/>
    </row>
    <row r="427" spans="8:11" ht="15.75">
      <c r="H427" s="26" t="s">
        <v>100</v>
      </c>
      <c r="I427" s="26">
        <v>20770</v>
      </c>
      <c r="J427" s="26" t="s">
        <v>517</v>
      </c>
      <c r="K427" s="27"/>
    </row>
    <row r="428" spans="8:11" ht="31.5">
      <c r="H428" s="26" t="s">
        <v>100</v>
      </c>
      <c r="I428" s="26">
        <v>20787</v>
      </c>
      <c r="J428" s="26" t="s">
        <v>518</v>
      </c>
      <c r="K428" s="27"/>
    </row>
    <row r="429" spans="8:11" ht="15.75">
      <c r="H429" s="26" t="s">
        <v>104</v>
      </c>
      <c r="I429" s="26">
        <v>23001</v>
      </c>
      <c r="J429" s="26" t="s">
        <v>519</v>
      </c>
      <c r="K429" s="27"/>
    </row>
    <row r="430" spans="8:11" ht="15.75">
      <c r="H430" s="26" t="s">
        <v>104</v>
      </c>
      <c r="I430" s="26">
        <v>23068</v>
      </c>
      <c r="J430" s="26" t="s">
        <v>520</v>
      </c>
      <c r="K430" s="27"/>
    </row>
    <row r="431" spans="8:11" ht="15.75">
      <c r="H431" s="26" t="s">
        <v>104</v>
      </c>
      <c r="I431" s="26">
        <v>23079</v>
      </c>
      <c r="J431" s="26" t="s">
        <v>307</v>
      </c>
      <c r="K431" s="27"/>
    </row>
    <row r="432" spans="8:11" ht="15.75">
      <c r="H432" s="26" t="s">
        <v>104</v>
      </c>
      <c r="I432" s="26">
        <v>23090</v>
      </c>
      <c r="J432" s="26" t="s">
        <v>521</v>
      </c>
      <c r="K432" s="27"/>
    </row>
    <row r="433" spans="8:11" ht="15.75">
      <c r="H433" s="26" t="s">
        <v>104</v>
      </c>
      <c r="I433" s="26">
        <v>23162</v>
      </c>
      <c r="J433" s="26" t="s">
        <v>522</v>
      </c>
      <c r="K433" s="27"/>
    </row>
    <row r="434" spans="8:11" ht="15.75">
      <c r="H434" s="26" t="s">
        <v>104</v>
      </c>
      <c r="I434" s="26">
        <v>23168</v>
      </c>
      <c r="J434" s="26" t="s">
        <v>523</v>
      </c>
      <c r="K434" s="27"/>
    </row>
    <row r="435" spans="8:11" ht="15.75">
      <c r="H435" s="26" t="s">
        <v>104</v>
      </c>
      <c r="I435" s="26">
        <v>23182</v>
      </c>
      <c r="J435" s="26" t="s">
        <v>524</v>
      </c>
      <c r="K435" s="27"/>
    </row>
    <row r="436" spans="8:11" ht="31.5">
      <c r="H436" s="26" t="s">
        <v>104</v>
      </c>
      <c r="I436" s="26">
        <v>23189</v>
      </c>
      <c r="J436" s="26" t="s">
        <v>525</v>
      </c>
      <c r="K436" s="27"/>
    </row>
    <row r="437" spans="8:11" ht="15.75">
      <c r="H437" s="26" t="s">
        <v>104</v>
      </c>
      <c r="I437" s="26">
        <v>23300</v>
      </c>
      <c r="J437" s="26" t="s">
        <v>526</v>
      </c>
      <c r="K437" s="27"/>
    </row>
    <row r="438" spans="8:11" ht="15.75">
      <c r="H438" s="26" t="s">
        <v>104</v>
      </c>
      <c r="I438" s="26">
        <v>23350</v>
      </c>
      <c r="J438" s="26" t="s">
        <v>527</v>
      </c>
      <c r="K438" s="27"/>
    </row>
    <row r="439" spans="8:11" ht="15.75">
      <c r="H439" s="26" t="s">
        <v>104</v>
      </c>
      <c r="I439" s="26">
        <v>23417</v>
      </c>
      <c r="J439" s="26" t="s">
        <v>528</v>
      </c>
      <c r="K439" s="27"/>
    </row>
    <row r="440" spans="8:11" ht="31.5">
      <c r="H440" s="26" t="s">
        <v>104</v>
      </c>
      <c r="I440" s="26">
        <v>23419</v>
      </c>
      <c r="J440" s="26" t="s">
        <v>529</v>
      </c>
      <c r="K440" s="27"/>
    </row>
    <row r="441" spans="8:11" ht="15.75">
      <c r="H441" s="26" t="s">
        <v>104</v>
      </c>
      <c r="I441" s="26">
        <v>23464</v>
      </c>
      <c r="J441" s="26" t="s">
        <v>530</v>
      </c>
      <c r="K441" s="27"/>
    </row>
    <row r="442" spans="8:11" ht="15.75">
      <c r="H442" s="26" t="s">
        <v>104</v>
      </c>
      <c r="I442" s="26">
        <v>23466</v>
      </c>
      <c r="J442" s="26" t="s">
        <v>531</v>
      </c>
      <c r="K442" s="27"/>
    </row>
    <row r="443" spans="8:11" ht="15.75">
      <c r="H443" s="26" t="s">
        <v>104</v>
      </c>
      <c r="I443" s="26">
        <v>23500</v>
      </c>
      <c r="J443" s="26" t="s">
        <v>532</v>
      </c>
      <c r="K443" s="27"/>
    </row>
    <row r="444" spans="8:11" ht="31.5">
      <c r="H444" s="26" t="s">
        <v>104</v>
      </c>
      <c r="I444" s="26">
        <v>23555</v>
      </c>
      <c r="J444" s="26" t="s">
        <v>533</v>
      </c>
      <c r="K444" s="27"/>
    </row>
    <row r="445" spans="8:11" ht="31.5">
      <c r="H445" s="26" t="s">
        <v>104</v>
      </c>
      <c r="I445" s="26">
        <v>23570</v>
      </c>
      <c r="J445" s="26" t="s">
        <v>534</v>
      </c>
      <c r="K445" s="27"/>
    </row>
    <row r="446" spans="8:11" ht="31.5">
      <c r="H446" s="26" t="s">
        <v>104</v>
      </c>
      <c r="I446" s="26">
        <v>23574</v>
      </c>
      <c r="J446" s="26" t="s">
        <v>535</v>
      </c>
      <c r="K446" s="27"/>
    </row>
    <row r="447" spans="8:11" ht="31.5">
      <c r="H447" s="26" t="s">
        <v>104</v>
      </c>
      <c r="I447" s="26">
        <v>23580</v>
      </c>
      <c r="J447" s="26" t="s">
        <v>536</v>
      </c>
      <c r="K447" s="27"/>
    </row>
    <row r="448" spans="8:11" ht="15.75">
      <c r="H448" s="26" t="s">
        <v>104</v>
      </c>
      <c r="I448" s="26">
        <v>23586</v>
      </c>
      <c r="J448" s="26" t="s">
        <v>537</v>
      </c>
      <c r="K448" s="27"/>
    </row>
    <row r="449" spans="8:11" ht="15.75">
      <c r="H449" s="26" t="s">
        <v>104</v>
      </c>
      <c r="I449" s="26">
        <v>23660</v>
      </c>
      <c r="J449" s="26" t="s">
        <v>538</v>
      </c>
      <c r="K449" s="27"/>
    </row>
    <row r="450" spans="8:11" ht="31.5">
      <c r="H450" s="26" t="s">
        <v>104</v>
      </c>
      <c r="I450" s="26">
        <v>23670</v>
      </c>
      <c r="J450" s="26" t="s">
        <v>539</v>
      </c>
      <c r="K450" s="27"/>
    </row>
    <row r="451" spans="8:11" ht="15.75">
      <c r="H451" s="26" t="s">
        <v>104</v>
      </c>
      <c r="I451" s="26">
        <v>23672</v>
      </c>
      <c r="J451" s="26" t="s">
        <v>540</v>
      </c>
      <c r="K451" s="27"/>
    </row>
    <row r="452" spans="8:11" ht="47.25">
      <c r="H452" s="26" t="s">
        <v>104</v>
      </c>
      <c r="I452" s="26">
        <v>23675</v>
      </c>
      <c r="J452" s="26" t="s">
        <v>541</v>
      </c>
      <c r="K452" s="27"/>
    </row>
    <row r="453" spans="8:11" ht="15.75">
      <c r="H453" s="26" t="s">
        <v>104</v>
      </c>
      <c r="I453" s="26">
        <v>23678</v>
      </c>
      <c r="J453" s="26" t="s">
        <v>196</v>
      </c>
      <c r="K453" s="27"/>
    </row>
    <row r="454" spans="8:11" ht="15.75">
      <c r="H454" s="26" t="s">
        <v>104</v>
      </c>
      <c r="I454" s="26">
        <v>23686</v>
      </c>
      <c r="J454" s="26" t="s">
        <v>542</v>
      </c>
      <c r="K454" s="27"/>
    </row>
    <row r="455" spans="8:11" ht="15.75">
      <c r="H455" s="26" t="s">
        <v>104</v>
      </c>
      <c r="I455" s="26">
        <v>23807</v>
      </c>
      <c r="J455" s="26" t="s">
        <v>543</v>
      </c>
      <c r="K455" s="27"/>
    </row>
    <row r="456" spans="8:11" ht="15.75">
      <c r="H456" s="26" t="s">
        <v>104</v>
      </c>
      <c r="I456" s="26">
        <v>23855</v>
      </c>
      <c r="J456" s="26" t="s">
        <v>544</v>
      </c>
      <c r="K456" s="27"/>
    </row>
    <row r="457" spans="8:11" ht="31.5">
      <c r="H457" s="26" t="s">
        <v>106</v>
      </c>
      <c r="I457" s="26">
        <v>25001</v>
      </c>
      <c r="J457" s="26" t="s">
        <v>545</v>
      </c>
      <c r="K457" s="27"/>
    </row>
    <row r="458" spans="8:11" ht="15.75">
      <c r="H458" s="26" t="s">
        <v>106</v>
      </c>
      <c r="I458" s="26">
        <v>25019</v>
      </c>
      <c r="J458" s="26" t="s">
        <v>546</v>
      </c>
      <c r="K458" s="27"/>
    </row>
    <row r="459" spans="8:11" ht="15.75">
      <c r="H459" s="26" t="s">
        <v>106</v>
      </c>
      <c r="I459" s="26">
        <v>25035</v>
      </c>
      <c r="J459" s="26" t="s">
        <v>547</v>
      </c>
      <c r="K459" s="27"/>
    </row>
    <row r="460" spans="8:11" ht="15.75">
      <c r="H460" s="26" t="s">
        <v>106</v>
      </c>
      <c r="I460" s="26">
        <v>25040</v>
      </c>
      <c r="J460" s="26" t="s">
        <v>548</v>
      </c>
      <c r="K460" s="27"/>
    </row>
    <row r="461" spans="8:11" ht="15.75">
      <c r="H461" s="26" t="s">
        <v>106</v>
      </c>
      <c r="I461" s="26">
        <v>25053</v>
      </c>
      <c r="J461" s="26" t="s">
        <v>549</v>
      </c>
      <c r="K461" s="27"/>
    </row>
    <row r="462" spans="8:11" ht="15.75">
      <c r="H462" s="26" t="s">
        <v>106</v>
      </c>
      <c r="I462" s="26">
        <v>25086</v>
      </c>
      <c r="J462" s="26" t="s">
        <v>550</v>
      </c>
      <c r="K462" s="27"/>
    </row>
    <row r="463" spans="8:11" ht="15.75">
      <c r="H463" s="26" t="s">
        <v>106</v>
      </c>
      <c r="I463" s="26">
        <v>25095</v>
      </c>
      <c r="J463" s="26" t="s">
        <v>551</v>
      </c>
      <c r="K463" s="27"/>
    </row>
    <row r="464" spans="8:11" ht="15.75">
      <c r="H464" s="26" t="s">
        <v>106</v>
      </c>
      <c r="I464" s="26">
        <v>25099</v>
      </c>
      <c r="J464" s="26" t="s">
        <v>552</v>
      </c>
      <c r="K464" s="27"/>
    </row>
    <row r="465" spans="8:11" ht="15.75">
      <c r="H465" s="26" t="s">
        <v>106</v>
      </c>
      <c r="I465" s="26">
        <v>25120</v>
      </c>
      <c r="J465" s="26" t="s">
        <v>553</v>
      </c>
      <c r="K465" s="27"/>
    </row>
    <row r="466" spans="8:11" ht="15.75">
      <c r="H466" s="26" t="s">
        <v>106</v>
      </c>
      <c r="I466" s="26">
        <v>25123</v>
      </c>
      <c r="J466" s="26" t="s">
        <v>554</v>
      </c>
      <c r="K466" s="27"/>
    </row>
    <row r="467" spans="8:11" ht="15.75">
      <c r="H467" s="26" t="s">
        <v>106</v>
      </c>
      <c r="I467" s="26">
        <v>25126</v>
      </c>
      <c r="J467" s="26" t="s">
        <v>555</v>
      </c>
      <c r="K467" s="27"/>
    </row>
    <row r="468" spans="8:11" ht="15.75">
      <c r="H468" s="26" t="s">
        <v>106</v>
      </c>
      <c r="I468" s="26">
        <v>25148</v>
      </c>
      <c r="J468" s="26" t="s">
        <v>556</v>
      </c>
      <c r="K468" s="27"/>
    </row>
    <row r="469" spans="8:11" ht="15.75">
      <c r="H469" s="26" t="s">
        <v>106</v>
      </c>
      <c r="I469" s="26">
        <v>25151</v>
      </c>
      <c r="J469" s="26" t="s">
        <v>557</v>
      </c>
      <c r="K469" s="27"/>
    </row>
    <row r="470" spans="8:11" ht="31.5">
      <c r="H470" s="26" t="s">
        <v>106</v>
      </c>
      <c r="I470" s="26">
        <v>25154</v>
      </c>
      <c r="J470" s="26" t="s">
        <v>558</v>
      </c>
      <c r="K470" s="27"/>
    </row>
    <row r="471" spans="8:11" ht="15.75">
      <c r="H471" s="26" t="s">
        <v>106</v>
      </c>
      <c r="I471" s="26">
        <v>25168</v>
      </c>
      <c r="J471" s="26" t="s">
        <v>559</v>
      </c>
      <c r="K471" s="27"/>
    </row>
    <row r="472" spans="8:11" ht="15.75">
      <c r="H472" s="26" t="s">
        <v>106</v>
      </c>
      <c r="I472" s="26">
        <v>25175</v>
      </c>
      <c r="J472" s="26" t="s">
        <v>560</v>
      </c>
      <c r="K472" s="27"/>
    </row>
    <row r="473" spans="8:11" ht="15.75">
      <c r="H473" s="26" t="s">
        <v>106</v>
      </c>
      <c r="I473" s="26">
        <v>25178</v>
      </c>
      <c r="J473" s="26" t="s">
        <v>561</v>
      </c>
      <c r="K473" s="27"/>
    </row>
    <row r="474" spans="8:11" ht="15.75">
      <c r="H474" s="26" t="s">
        <v>106</v>
      </c>
      <c r="I474" s="26">
        <v>25181</v>
      </c>
      <c r="J474" s="26" t="s">
        <v>562</v>
      </c>
      <c r="K474" s="27"/>
    </row>
    <row r="475" spans="8:11" ht="15.75">
      <c r="H475" s="26" t="s">
        <v>106</v>
      </c>
      <c r="I475" s="26">
        <v>25183</v>
      </c>
      <c r="J475" s="26" t="s">
        <v>563</v>
      </c>
      <c r="K475" s="27"/>
    </row>
    <row r="476" spans="8:11" ht="15.75">
      <c r="H476" s="26" t="s">
        <v>106</v>
      </c>
      <c r="I476" s="26">
        <v>25200</v>
      </c>
      <c r="J476" s="26" t="s">
        <v>564</v>
      </c>
      <c r="K476" s="27"/>
    </row>
    <row r="477" spans="8:11" ht="15.75">
      <c r="H477" s="26" t="s">
        <v>106</v>
      </c>
      <c r="I477" s="26">
        <v>25214</v>
      </c>
      <c r="J477" s="26" t="s">
        <v>565</v>
      </c>
      <c r="K477" s="27"/>
    </row>
    <row r="478" spans="8:11" ht="15.75">
      <c r="H478" s="26" t="s">
        <v>106</v>
      </c>
      <c r="I478" s="26">
        <v>25224</v>
      </c>
      <c r="J478" s="26" t="s">
        <v>566</v>
      </c>
      <c r="K478" s="27"/>
    </row>
    <row r="479" spans="8:11" ht="15.75">
      <c r="H479" s="26" t="s">
        <v>106</v>
      </c>
      <c r="I479" s="26">
        <v>25245</v>
      </c>
      <c r="J479" s="26" t="s">
        <v>567</v>
      </c>
      <c r="K479" s="27"/>
    </row>
    <row r="480" spans="8:11" ht="15.75">
      <c r="H480" s="26" t="s">
        <v>106</v>
      </c>
      <c r="I480" s="26">
        <v>25258</v>
      </c>
      <c r="J480" s="26" t="s">
        <v>268</v>
      </c>
      <c r="K480" s="27"/>
    </row>
    <row r="481" spans="8:11" ht="15.75">
      <c r="H481" s="26" t="s">
        <v>106</v>
      </c>
      <c r="I481" s="26">
        <v>25260</v>
      </c>
      <c r="J481" s="26" t="s">
        <v>568</v>
      </c>
      <c r="K481" s="27"/>
    </row>
    <row r="482" spans="8:11" ht="15.75">
      <c r="H482" s="26" t="s">
        <v>106</v>
      </c>
      <c r="I482" s="26">
        <v>25269</v>
      </c>
      <c r="J482" s="26" t="s">
        <v>569</v>
      </c>
      <c r="K482" s="27"/>
    </row>
    <row r="483" spans="8:11" ht="15.75">
      <c r="H483" s="26" t="s">
        <v>106</v>
      </c>
      <c r="I483" s="26">
        <v>25279</v>
      </c>
      <c r="J483" s="26" t="s">
        <v>570</v>
      </c>
      <c r="K483" s="27"/>
    </row>
    <row r="484" spans="8:11" ht="15.75">
      <c r="H484" s="26" t="s">
        <v>106</v>
      </c>
      <c r="I484" s="26">
        <v>25281</v>
      </c>
      <c r="J484" s="26" t="s">
        <v>571</v>
      </c>
      <c r="K484" s="27"/>
    </row>
    <row r="485" spans="8:11" ht="15.75">
      <c r="H485" s="26" t="s">
        <v>106</v>
      </c>
      <c r="I485" s="26">
        <v>25286</v>
      </c>
      <c r="J485" s="26" t="s">
        <v>572</v>
      </c>
      <c r="K485" s="27"/>
    </row>
    <row r="486" spans="8:11" ht="15.75">
      <c r="H486" s="26" t="s">
        <v>106</v>
      </c>
      <c r="I486" s="26">
        <v>25288</v>
      </c>
      <c r="J486" s="26" t="s">
        <v>573</v>
      </c>
      <c r="K486" s="27"/>
    </row>
    <row r="487" spans="8:11" ht="15.75">
      <c r="H487" s="26" t="s">
        <v>106</v>
      </c>
      <c r="I487" s="26">
        <v>25290</v>
      </c>
      <c r="J487" s="26" t="s">
        <v>574</v>
      </c>
      <c r="K487" s="27"/>
    </row>
    <row r="488" spans="8:11" ht="15.75">
      <c r="H488" s="26" t="s">
        <v>106</v>
      </c>
      <c r="I488" s="26">
        <v>25293</v>
      </c>
      <c r="J488" s="26" t="s">
        <v>575</v>
      </c>
      <c r="K488" s="27"/>
    </row>
    <row r="489" spans="8:11" ht="15.75">
      <c r="H489" s="26" t="s">
        <v>106</v>
      </c>
      <c r="I489" s="26">
        <v>25295</v>
      </c>
      <c r="J489" s="26" t="s">
        <v>576</v>
      </c>
      <c r="K489" s="27"/>
    </row>
    <row r="490" spans="8:11" ht="15.75">
      <c r="H490" s="26" t="s">
        <v>106</v>
      </c>
      <c r="I490" s="26">
        <v>25297</v>
      </c>
      <c r="J490" s="26" t="s">
        <v>577</v>
      </c>
      <c r="K490" s="27"/>
    </row>
    <row r="491" spans="8:11" ht="15.75">
      <c r="H491" s="26" t="s">
        <v>106</v>
      </c>
      <c r="I491" s="26">
        <v>25299</v>
      </c>
      <c r="J491" s="26" t="s">
        <v>578</v>
      </c>
      <c r="K491" s="27"/>
    </row>
    <row r="492" spans="8:11" ht="15.75">
      <c r="H492" s="26" t="s">
        <v>106</v>
      </c>
      <c r="I492" s="26">
        <v>25307</v>
      </c>
      <c r="J492" s="26" t="s">
        <v>579</v>
      </c>
      <c r="K492" s="27"/>
    </row>
    <row r="493" spans="8:11" ht="15.75">
      <c r="H493" s="26" t="s">
        <v>106</v>
      </c>
      <c r="I493" s="26">
        <v>25312</v>
      </c>
      <c r="J493" s="26" t="s">
        <v>160</v>
      </c>
      <c r="K493" s="27"/>
    </row>
    <row r="494" spans="8:11" ht="15.75">
      <c r="H494" s="26" t="s">
        <v>106</v>
      </c>
      <c r="I494" s="26">
        <v>25317</v>
      </c>
      <c r="J494" s="26" t="s">
        <v>580</v>
      </c>
      <c r="K494" s="27"/>
    </row>
    <row r="495" spans="8:11" ht="15.75">
      <c r="H495" s="26" t="s">
        <v>106</v>
      </c>
      <c r="I495" s="26">
        <v>25320</v>
      </c>
      <c r="J495" s="26" t="s">
        <v>581</v>
      </c>
      <c r="K495" s="27"/>
    </row>
    <row r="496" spans="8:11" ht="15.75">
      <c r="H496" s="26" t="s">
        <v>106</v>
      </c>
      <c r="I496" s="26">
        <v>25322</v>
      </c>
      <c r="J496" s="26" t="s">
        <v>582</v>
      </c>
      <c r="K496" s="27"/>
    </row>
    <row r="497" spans="8:11" ht="15.75">
      <c r="H497" s="26" t="s">
        <v>106</v>
      </c>
      <c r="I497" s="26">
        <v>25324</v>
      </c>
      <c r="J497" s="26" t="s">
        <v>583</v>
      </c>
      <c r="K497" s="27"/>
    </row>
    <row r="498" spans="8:11" ht="15.75">
      <c r="H498" s="26" t="s">
        <v>106</v>
      </c>
      <c r="I498" s="26">
        <v>25326</v>
      </c>
      <c r="J498" s="26" t="s">
        <v>584</v>
      </c>
      <c r="K498" s="27"/>
    </row>
    <row r="499" spans="8:11" ht="31.5">
      <c r="H499" s="26" t="s">
        <v>106</v>
      </c>
      <c r="I499" s="26">
        <v>25328</v>
      </c>
      <c r="J499" s="26" t="s">
        <v>585</v>
      </c>
      <c r="K499" s="27"/>
    </row>
    <row r="500" spans="8:11" ht="15.75">
      <c r="H500" s="26" t="s">
        <v>106</v>
      </c>
      <c r="I500" s="26">
        <v>25335</v>
      </c>
      <c r="J500" s="26" t="s">
        <v>586</v>
      </c>
      <c r="K500" s="27"/>
    </row>
    <row r="501" spans="8:11" ht="15.75">
      <c r="H501" s="26" t="s">
        <v>106</v>
      </c>
      <c r="I501" s="26">
        <v>25339</v>
      </c>
      <c r="J501" s="26" t="s">
        <v>587</v>
      </c>
      <c r="K501" s="27"/>
    </row>
    <row r="502" spans="8:11" ht="15.75">
      <c r="H502" s="26" t="s">
        <v>106</v>
      </c>
      <c r="I502" s="26">
        <v>25368</v>
      </c>
      <c r="J502" s="26" t="s">
        <v>588</v>
      </c>
      <c r="K502" s="27"/>
    </row>
    <row r="503" spans="8:11" ht="15.75">
      <c r="H503" s="26" t="s">
        <v>106</v>
      </c>
      <c r="I503" s="26">
        <v>25372</v>
      </c>
      <c r="J503" s="26" t="s">
        <v>589</v>
      </c>
      <c r="K503" s="27"/>
    </row>
    <row r="504" spans="8:11" ht="15.75">
      <c r="H504" s="26" t="s">
        <v>106</v>
      </c>
      <c r="I504" s="26">
        <v>25377</v>
      </c>
      <c r="J504" s="26" t="s">
        <v>590</v>
      </c>
      <c r="K504" s="27"/>
    </row>
    <row r="505" spans="8:11" ht="15.75">
      <c r="H505" s="26" t="s">
        <v>106</v>
      </c>
      <c r="I505" s="26">
        <v>25386</v>
      </c>
      <c r="J505" s="26" t="s">
        <v>591</v>
      </c>
      <c r="K505" s="27"/>
    </row>
    <row r="506" spans="8:11" ht="15.75">
      <c r="H506" s="26" t="s">
        <v>106</v>
      </c>
      <c r="I506" s="26">
        <v>25394</v>
      </c>
      <c r="J506" s="26" t="s">
        <v>592</v>
      </c>
      <c r="K506" s="27"/>
    </row>
    <row r="507" spans="8:11" ht="15.75">
      <c r="H507" s="26" t="s">
        <v>106</v>
      </c>
      <c r="I507" s="26">
        <v>25398</v>
      </c>
      <c r="J507" s="26" t="s">
        <v>593</v>
      </c>
      <c r="K507" s="27"/>
    </row>
    <row r="508" spans="8:11" ht="15.75">
      <c r="H508" s="26" t="s">
        <v>106</v>
      </c>
      <c r="I508" s="26">
        <v>25402</v>
      </c>
      <c r="J508" s="26" t="s">
        <v>472</v>
      </c>
      <c r="K508" s="27"/>
    </row>
    <row r="509" spans="8:11" ht="31.5">
      <c r="H509" s="26" t="s">
        <v>106</v>
      </c>
      <c r="I509" s="26">
        <v>25407</v>
      </c>
      <c r="J509" s="26" t="s">
        <v>594</v>
      </c>
      <c r="K509" s="27"/>
    </row>
    <row r="510" spans="8:11" ht="15.75">
      <c r="H510" s="26" t="s">
        <v>106</v>
      </c>
      <c r="I510" s="26">
        <v>25426</v>
      </c>
      <c r="J510" s="26" t="s">
        <v>595</v>
      </c>
      <c r="K510" s="27"/>
    </row>
    <row r="511" spans="8:11" ht="15.75">
      <c r="H511" s="26" t="s">
        <v>106</v>
      </c>
      <c r="I511" s="26">
        <v>25430</v>
      </c>
      <c r="J511" s="26" t="s">
        <v>596</v>
      </c>
      <c r="K511" s="27"/>
    </row>
    <row r="512" spans="8:11" ht="15.75">
      <c r="H512" s="26" t="s">
        <v>106</v>
      </c>
      <c r="I512" s="26">
        <v>25436</v>
      </c>
      <c r="J512" s="26" t="s">
        <v>597</v>
      </c>
      <c r="K512" s="27"/>
    </row>
    <row r="513" spans="8:11" ht="15.75">
      <c r="H513" s="26" t="s">
        <v>106</v>
      </c>
      <c r="I513" s="26">
        <v>25438</v>
      </c>
      <c r="J513" s="26" t="s">
        <v>598</v>
      </c>
      <c r="K513" s="27"/>
    </row>
    <row r="514" spans="8:11" ht="15.75">
      <c r="H514" s="26" t="s">
        <v>106</v>
      </c>
      <c r="I514" s="26">
        <v>25473</v>
      </c>
      <c r="J514" s="26" t="s">
        <v>599</v>
      </c>
      <c r="K514" s="27"/>
    </row>
    <row r="515" spans="8:11" ht="15.75">
      <c r="H515" s="26" t="s">
        <v>106</v>
      </c>
      <c r="I515" s="26">
        <v>25483</v>
      </c>
      <c r="J515" s="26" t="s">
        <v>120</v>
      </c>
      <c r="K515" s="27"/>
    </row>
    <row r="516" spans="8:11" ht="15.75">
      <c r="H516" s="26" t="s">
        <v>106</v>
      </c>
      <c r="I516" s="26">
        <v>25486</v>
      </c>
      <c r="J516" s="26" t="s">
        <v>600</v>
      </c>
      <c r="K516" s="27"/>
    </row>
    <row r="517" spans="8:11" ht="15.75">
      <c r="H517" s="26" t="s">
        <v>106</v>
      </c>
      <c r="I517" s="26">
        <v>25488</v>
      </c>
      <c r="J517" s="26" t="s">
        <v>601</v>
      </c>
      <c r="K517" s="27"/>
    </row>
    <row r="518" spans="8:11" ht="15.75">
      <c r="H518" s="26" t="s">
        <v>106</v>
      </c>
      <c r="I518" s="26">
        <v>25489</v>
      </c>
      <c r="J518" s="26" t="s">
        <v>602</v>
      </c>
      <c r="K518" s="27"/>
    </row>
    <row r="519" spans="8:11" ht="15.75">
      <c r="H519" s="26" t="s">
        <v>106</v>
      </c>
      <c r="I519" s="26">
        <v>25491</v>
      </c>
      <c r="J519" s="26" t="s">
        <v>603</v>
      </c>
      <c r="K519" s="27"/>
    </row>
    <row r="520" spans="8:11" ht="15.75">
      <c r="H520" s="26" t="s">
        <v>106</v>
      </c>
      <c r="I520" s="26">
        <v>25506</v>
      </c>
      <c r="J520" s="26" t="s">
        <v>225</v>
      </c>
      <c r="K520" s="27"/>
    </row>
    <row r="521" spans="8:11" ht="15.75">
      <c r="H521" s="26" t="s">
        <v>106</v>
      </c>
      <c r="I521" s="26">
        <v>25513</v>
      </c>
      <c r="J521" s="26" t="s">
        <v>604</v>
      </c>
      <c r="K521" s="27"/>
    </row>
    <row r="522" spans="8:11" ht="15.75">
      <c r="H522" s="26" t="s">
        <v>106</v>
      </c>
      <c r="I522" s="26">
        <v>25518</v>
      </c>
      <c r="J522" s="26" t="s">
        <v>605</v>
      </c>
      <c r="K522" s="27"/>
    </row>
    <row r="523" spans="8:11" ht="15.75">
      <c r="H523" s="26" t="s">
        <v>106</v>
      </c>
      <c r="I523" s="26">
        <v>25524</v>
      </c>
      <c r="J523" s="26" t="s">
        <v>606</v>
      </c>
      <c r="K523" s="27"/>
    </row>
    <row r="524" spans="8:11" ht="31.5">
      <c r="H524" s="26" t="s">
        <v>106</v>
      </c>
      <c r="I524" s="26">
        <v>25530</v>
      </c>
      <c r="J524" s="26" t="s">
        <v>607</v>
      </c>
      <c r="K524" s="27"/>
    </row>
    <row r="525" spans="8:11" ht="15.75">
      <c r="H525" s="26" t="s">
        <v>106</v>
      </c>
      <c r="I525" s="26">
        <v>25535</v>
      </c>
      <c r="J525" s="26" t="s">
        <v>608</v>
      </c>
      <c r="K525" s="27"/>
    </row>
    <row r="526" spans="8:11" ht="31.5">
      <c r="H526" s="26" t="s">
        <v>106</v>
      </c>
      <c r="I526" s="26">
        <v>25572</v>
      </c>
      <c r="J526" s="26" t="s">
        <v>609</v>
      </c>
      <c r="K526" s="27"/>
    </row>
    <row r="527" spans="8:11" ht="15.75">
      <c r="H527" s="26" t="s">
        <v>106</v>
      </c>
      <c r="I527" s="26">
        <v>25580</v>
      </c>
      <c r="J527" s="26" t="s">
        <v>610</v>
      </c>
      <c r="K527" s="27"/>
    </row>
    <row r="528" spans="8:11" ht="31.5">
      <c r="H528" s="26" t="s">
        <v>106</v>
      </c>
      <c r="I528" s="26">
        <v>25592</v>
      </c>
      <c r="J528" s="26" t="s">
        <v>611</v>
      </c>
      <c r="K528" s="27"/>
    </row>
    <row r="529" spans="8:11" ht="15.75">
      <c r="H529" s="26" t="s">
        <v>106</v>
      </c>
      <c r="I529" s="26">
        <v>25594</v>
      </c>
      <c r="J529" s="26" t="s">
        <v>612</v>
      </c>
      <c r="K529" s="27"/>
    </row>
    <row r="530" spans="8:11" ht="15.75">
      <c r="H530" s="26" t="s">
        <v>106</v>
      </c>
      <c r="I530" s="26">
        <v>25596</v>
      </c>
      <c r="J530" s="26" t="s">
        <v>613</v>
      </c>
      <c r="K530" s="27"/>
    </row>
    <row r="531" spans="8:11" ht="15.75">
      <c r="H531" s="26" t="s">
        <v>106</v>
      </c>
      <c r="I531" s="26">
        <v>25599</v>
      </c>
      <c r="J531" s="26" t="s">
        <v>614</v>
      </c>
      <c r="K531" s="27"/>
    </row>
    <row r="532" spans="8:11" ht="15.75">
      <c r="H532" s="26" t="s">
        <v>106</v>
      </c>
      <c r="I532" s="26">
        <v>25612</v>
      </c>
      <c r="J532" s="26" t="s">
        <v>615</v>
      </c>
      <c r="K532" s="27"/>
    </row>
    <row r="533" spans="8:11" ht="63">
      <c r="H533" s="26" t="s">
        <v>106</v>
      </c>
      <c r="I533" s="26">
        <v>25645</v>
      </c>
      <c r="J533" s="26" t="s">
        <v>616</v>
      </c>
      <c r="K533" s="27"/>
    </row>
    <row r="534" spans="8:11" ht="31.5">
      <c r="H534" s="26" t="s">
        <v>106</v>
      </c>
      <c r="I534" s="26">
        <v>25649</v>
      </c>
      <c r="J534" s="26" t="s">
        <v>617</v>
      </c>
      <c r="K534" s="27"/>
    </row>
    <row r="535" spans="8:11" ht="31.5">
      <c r="H535" s="26" t="s">
        <v>106</v>
      </c>
      <c r="I535" s="26">
        <v>25653</v>
      </c>
      <c r="J535" s="26" t="s">
        <v>618</v>
      </c>
      <c r="K535" s="27"/>
    </row>
    <row r="536" spans="8:11" ht="31.5">
      <c r="H536" s="26" t="s">
        <v>106</v>
      </c>
      <c r="I536" s="26">
        <v>25658</v>
      </c>
      <c r="J536" s="26" t="s">
        <v>197</v>
      </c>
      <c r="K536" s="27"/>
    </row>
    <row r="537" spans="8:11" ht="47.25">
      <c r="H537" s="26" t="s">
        <v>106</v>
      </c>
      <c r="I537" s="26">
        <v>25662</v>
      </c>
      <c r="J537" s="26" t="s">
        <v>619</v>
      </c>
      <c r="K537" s="27"/>
    </row>
    <row r="538" spans="8:11" ht="15.75">
      <c r="H538" s="26" t="s">
        <v>106</v>
      </c>
      <c r="I538" s="26">
        <v>25718</v>
      </c>
      <c r="J538" s="26" t="s">
        <v>620</v>
      </c>
      <c r="K538" s="27"/>
    </row>
    <row r="539" spans="8:11" ht="15.75">
      <c r="H539" s="26" t="s">
        <v>106</v>
      </c>
      <c r="I539" s="26">
        <v>25736</v>
      </c>
      <c r="J539" s="26" t="s">
        <v>621</v>
      </c>
      <c r="K539" s="27"/>
    </row>
    <row r="540" spans="8:11" ht="15.75">
      <c r="H540" s="26" t="s">
        <v>106</v>
      </c>
      <c r="I540" s="26">
        <v>25740</v>
      </c>
      <c r="J540" s="26" t="s">
        <v>622</v>
      </c>
      <c r="K540" s="27"/>
    </row>
    <row r="541" spans="8:11" ht="15.75">
      <c r="H541" s="26" t="s">
        <v>106</v>
      </c>
      <c r="I541" s="26">
        <v>25743</v>
      </c>
      <c r="J541" s="26" t="s">
        <v>623</v>
      </c>
      <c r="K541" s="27"/>
    </row>
    <row r="542" spans="8:11" ht="15.75">
      <c r="H542" s="26" t="s">
        <v>106</v>
      </c>
      <c r="I542" s="26">
        <v>25745</v>
      </c>
      <c r="J542" s="26" t="s">
        <v>624</v>
      </c>
      <c r="K542" s="27"/>
    </row>
    <row r="543" spans="8:11" ht="15.75">
      <c r="H543" s="26" t="s">
        <v>106</v>
      </c>
      <c r="I543" s="26">
        <v>25754</v>
      </c>
      <c r="J543" s="26" t="s">
        <v>625</v>
      </c>
      <c r="K543" s="27"/>
    </row>
    <row r="544" spans="8:11" ht="15.75">
      <c r="H544" s="26" t="s">
        <v>106</v>
      </c>
      <c r="I544" s="26">
        <v>25758</v>
      </c>
      <c r="J544" s="26" t="s">
        <v>626</v>
      </c>
      <c r="K544" s="27"/>
    </row>
    <row r="545" spans="8:11" ht="31.5">
      <c r="H545" s="26" t="s">
        <v>106</v>
      </c>
      <c r="I545" s="26">
        <v>25769</v>
      </c>
      <c r="J545" s="26" t="s">
        <v>627</v>
      </c>
      <c r="K545" s="27"/>
    </row>
    <row r="546" spans="8:11" ht="15.75">
      <c r="H546" s="26" t="s">
        <v>106</v>
      </c>
      <c r="I546" s="26">
        <v>25772</v>
      </c>
      <c r="J546" s="26" t="s">
        <v>628</v>
      </c>
      <c r="K546" s="27"/>
    </row>
    <row r="547" spans="8:11" ht="15.75">
      <c r="H547" s="26" t="s">
        <v>106</v>
      </c>
      <c r="I547" s="26">
        <v>25777</v>
      </c>
      <c r="J547" s="26" t="s">
        <v>629</v>
      </c>
      <c r="K547" s="27"/>
    </row>
    <row r="548" spans="8:11" ht="15.75">
      <c r="H548" s="26" t="s">
        <v>106</v>
      </c>
      <c r="I548" s="26">
        <v>25779</v>
      </c>
      <c r="J548" s="26" t="s">
        <v>630</v>
      </c>
      <c r="K548" s="27"/>
    </row>
    <row r="549" spans="8:11" ht="15.75">
      <c r="H549" s="26" t="s">
        <v>106</v>
      </c>
      <c r="I549" s="26">
        <v>25781</v>
      </c>
      <c r="J549" s="26" t="s">
        <v>631</v>
      </c>
      <c r="K549" s="27"/>
    </row>
    <row r="550" spans="8:11" ht="15.75">
      <c r="H550" s="26" t="s">
        <v>106</v>
      </c>
      <c r="I550" s="26">
        <v>25785</v>
      </c>
      <c r="J550" s="26" t="s">
        <v>632</v>
      </c>
      <c r="K550" s="27"/>
    </row>
    <row r="551" spans="8:11" ht="15.75">
      <c r="H551" s="26" t="s">
        <v>106</v>
      </c>
      <c r="I551" s="26">
        <v>25793</v>
      </c>
      <c r="J551" s="26" t="s">
        <v>633</v>
      </c>
      <c r="K551" s="27"/>
    </row>
    <row r="552" spans="8:11" ht="15.75">
      <c r="H552" s="26" t="s">
        <v>106</v>
      </c>
      <c r="I552" s="26">
        <v>25797</v>
      </c>
      <c r="J552" s="26" t="s">
        <v>634</v>
      </c>
      <c r="K552" s="27"/>
    </row>
    <row r="553" spans="8:11" ht="15.75">
      <c r="H553" s="26" t="s">
        <v>106</v>
      </c>
      <c r="I553" s="26">
        <v>25799</v>
      </c>
      <c r="J553" s="26" t="s">
        <v>635</v>
      </c>
      <c r="K553" s="27"/>
    </row>
    <row r="554" spans="8:11" ht="15.75">
      <c r="H554" s="26" t="s">
        <v>106</v>
      </c>
      <c r="I554" s="26">
        <v>25805</v>
      </c>
      <c r="J554" s="26" t="s">
        <v>636</v>
      </c>
      <c r="K554" s="27"/>
    </row>
    <row r="555" spans="8:11" ht="15.75">
      <c r="H555" s="26" t="s">
        <v>106</v>
      </c>
      <c r="I555" s="26">
        <v>25807</v>
      </c>
      <c r="J555" s="26" t="s">
        <v>637</v>
      </c>
      <c r="K555" s="27"/>
    </row>
    <row r="556" spans="8:11" ht="15.75">
      <c r="H556" s="26" t="s">
        <v>106</v>
      </c>
      <c r="I556" s="26">
        <v>25815</v>
      </c>
      <c r="J556" s="26" t="s">
        <v>638</v>
      </c>
      <c r="K556" s="27"/>
    </row>
    <row r="557" spans="8:11" ht="15.75">
      <c r="H557" s="26" t="s">
        <v>106</v>
      </c>
      <c r="I557" s="26">
        <v>25817</v>
      </c>
      <c r="J557" s="26" t="s">
        <v>639</v>
      </c>
      <c r="K557" s="27"/>
    </row>
    <row r="558" spans="8:11" ht="15.75">
      <c r="H558" s="26" t="s">
        <v>106</v>
      </c>
      <c r="I558" s="26">
        <v>25823</v>
      </c>
      <c r="J558" s="26" t="s">
        <v>640</v>
      </c>
      <c r="K558" s="27"/>
    </row>
    <row r="559" spans="8:11" ht="15.75">
      <c r="H559" s="26" t="s">
        <v>106</v>
      </c>
      <c r="I559" s="26">
        <v>25839</v>
      </c>
      <c r="J559" s="26" t="s">
        <v>641</v>
      </c>
      <c r="K559" s="27"/>
    </row>
    <row r="560" spans="8:11" ht="15.75">
      <c r="H560" s="26" t="s">
        <v>106</v>
      </c>
      <c r="I560" s="26">
        <v>25841</v>
      </c>
      <c r="J560" s="26" t="s">
        <v>642</v>
      </c>
      <c r="K560" s="27"/>
    </row>
    <row r="561" spans="8:11" ht="47.25">
      <c r="H561" s="26" t="s">
        <v>106</v>
      </c>
      <c r="I561" s="26">
        <v>25843</v>
      </c>
      <c r="J561" s="26" t="s">
        <v>643</v>
      </c>
      <c r="K561" s="27"/>
    </row>
    <row r="562" spans="8:11" ht="15.75">
      <c r="H562" s="26" t="s">
        <v>106</v>
      </c>
      <c r="I562" s="26">
        <v>25845</v>
      </c>
      <c r="J562" s="26" t="s">
        <v>644</v>
      </c>
      <c r="K562" s="27"/>
    </row>
    <row r="563" spans="8:11" ht="15.75">
      <c r="H563" s="26" t="s">
        <v>106</v>
      </c>
      <c r="I563" s="26">
        <v>25851</v>
      </c>
      <c r="J563" s="26" t="s">
        <v>645</v>
      </c>
      <c r="K563" s="27"/>
    </row>
    <row r="564" spans="8:11" ht="15.75">
      <c r="H564" s="26" t="s">
        <v>106</v>
      </c>
      <c r="I564" s="26">
        <v>25862</v>
      </c>
      <c r="J564" s="26" t="s">
        <v>646</v>
      </c>
      <c r="K564" s="27"/>
    </row>
    <row r="565" spans="8:11" ht="15.75">
      <c r="H565" s="26" t="s">
        <v>106</v>
      </c>
      <c r="I565" s="26">
        <v>25867</v>
      </c>
      <c r="J565" s="26" t="s">
        <v>647</v>
      </c>
      <c r="K565" s="27"/>
    </row>
    <row r="566" spans="8:11" ht="15.75">
      <c r="H566" s="26" t="s">
        <v>106</v>
      </c>
      <c r="I566" s="26">
        <v>25871</v>
      </c>
      <c r="J566" s="26" t="s">
        <v>648</v>
      </c>
      <c r="K566" s="27"/>
    </row>
    <row r="567" spans="8:11" ht="15.75">
      <c r="H567" s="26" t="s">
        <v>106</v>
      </c>
      <c r="I567" s="26">
        <v>25873</v>
      </c>
      <c r="J567" s="26" t="s">
        <v>649</v>
      </c>
      <c r="K567" s="27"/>
    </row>
    <row r="568" spans="8:11" ht="15.75">
      <c r="H568" s="26" t="s">
        <v>106</v>
      </c>
      <c r="I568" s="26">
        <v>25875</v>
      </c>
      <c r="J568" s="26" t="s">
        <v>650</v>
      </c>
      <c r="K568" s="27"/>
    </row>
    <row r="569" spans="8:11" ht="15.75">
      <c r="H569" s="26" t="s">
        <v>106</v>
      </c>
      <c r="I569" s="26">
        <v>25878</v>
      </c>
      <c r="J569" s="26" t="s">
        <v>651</v>
      </c>
      <c r="K569" s="27"/>
    </row>
    <row r="570" spans="8:11" ht="15.75">
      <c r="H570" s="26" t="s">
        <v>106</v>
      </c>
      <c r="I570" s="26">
        <v>25885</v>
      </c>
      <c r="J570" s="26" t="s">
        <v>652</v>
      </c>
      <c r="K570" s="27"/>
    </row>
    <row r="571" spans="8:11" ht="15.75">
      <c r="H571" s="26" t="s">
        <v>106</v>
      </c>
      <c r="I571" s="26">
        <v>25898</v>
      </c>
      <c r="J571" s="26" t="s">
        <v>653</v>
      </c>
      <c r="K571" s="27"/>
    </row>
    <row r="572" spans="8:11" ht="15.75">
      <c r="H572" s="26" t="s">
        <v>106</v>
      </c>
      <c r="I572" s="26">
        <v>25899</v>
      </c>
      <c r="J572" s="26" t="s">
        <v>654</v>
      </c>
      <c r="K572" s="27"/>
    </row>
    <row r="573" spans="8:11" ht="15.75">
      <c r="H573" s="26" t="s">
        <v>102</v>
      </c>
      <c r="I573" s="26">
        <v>27001</v>
      </c>
      <c r="J573" s="26" t="s">
        <v>655</v>
      </c>
      <c r="K573" s="27"/>
    </row>
    <row r="574" spans="8:11" ht="15.75">
      <c r="H574" s="26" t="s">
        <v>102</v>
      </c>
      <c r="I574" s="26">
        <v>27006</v>
      </c>
      <c r="J574" s="26" t="s">
        <v>656</v>
      </c>
      <c r="K574" s="27"/>
    </row>
    <row r="575" spans="8:11" ht="15.75">
      <c r="H575" s="26" t="s">
        <v>102</v>
      </c>
      <c r="I575" s="26">
        <v>27025</v>
      </c>
      <c r="J575" s="26" t="s">
        <v>657</v>
      </c>
      <c r="K575" s="27"/>
    </row>
    <row r="576" spans="8:11" ht="15.75">
      <c r="H576" s="26" t="s">
        <v>102</v>
      </c>
      <c r="I576" s="26">
        <v>27050</v>
      </c>
      <c r="J576" s="26" t="s">
        <v>658</v>
      </c>
      <c r="K576" s="27"/>
    </row>
    <row r="577" spans="8:11" ht="15.75">
      <c r="H577" s="26" t="s">
        <v>102</v>
      </c>
      <c r="I577" s="26">
        <v>27073</v>
      </c>
      <c r="J577" s="26" t="s">
        <v>659</v>
      </c>
      <c r="K577" s="27"/>
    </row>
    <row r="578" spans="8:11" ht="31.5">
      <c r="H578" s="26" t="s">
        <v>102</v>
      </c>
      <c r="I578" s="26">
        <v>27075</v>
      </c>
      <c r="J578" s="26" t="s">
        <v>660</v>
      </c>
      <c r="K578" s="27"/>
    </row>
    <row r="579" spans="8:11" ht="15.75">
      <c r="H579" s="26" t="s">
        <v>102</v>
      </c>
      <c r="I579" s="26">
        <v>27077</v>
      </c>
      <c r="J579" s="26" t="s">
        <v>661</v>
      </c>
      <c r="K579" s="27"/>
    </row>
    <row r="580" spans="8:11" ht="31.5">
      <c r="H580" s="26" t="s">
        <v>102</v>
      </c>
      <c r="I580" s="26">
        <v>27086</v>
      </c>
      <c r="J580" s="26" t="s">
        <v>662</v>
      </c>
      <c r="K580" s="27"/>
    </row>
    <row r="581" spans="8:11" ht="15.75">
      <c r="H581" s="26" t="s">
        <v>102</v>
      </c>
      <c r="I581" s="26">
        <v>27099</v>
      </c>
      <c r="J581" s="26" t="s">
        <v>663</v>
      </c>
      <c r="K581" s="27"/>
    </row>
    <row r="582" spans="8:11" ht="47.25">
      <c r="H582" s="26" t="s">
        <v>102</v>
      </c>
      <c r="I582" s="26">
        <v>27135</v>
      </c>
      <c r="J582" s="26" t="s">
        <v>664</v>
      </c>
      <c r="K582" s="27"/>
    </row>
    <row r="583" spans="8:11" ht="31.5">
      <c r="H583" s="26" t="s">
        <v>102</v>
      </c>
      <c r="I583" s="26">
        <v>27150</v>
      </c>
      <c r="J583" s="26" t="s">
        <v>665</v>
      </c>
      <c r="K583" s="27"/>
    </row>
    <row r="584" spans="8:11" ht="15.75">
      <c r="H584" s="26" t="s">
        <v>102</v>
      </c>
      <c r="I584" s="26">
        <v>27160</v>
      </c>
      <c r="J584" s="26" t="s">
        <v>666</v>
      </c>
      <c r="K584" s="27"/>
    </row>
    <row r="585" spans="8:11" ht="15.75">
      <c r="H585" s="26" t="s">
        <v>102</v>
      </c>
      <c r="I585" s="26">
        <v>27205</v>
      </c>
      <c r="J585" s="26" t="s">
        <v>667</v>
      </c>
      <c r="K585" s="27"/>
    </row>
    <row r="586" spans="8:11" ht="31.5">
      <c r="H586" s="26" t="s">
        <v>102</v>
      </c>
      <c r="I586" s="26">
        <v>27245</v>
      </c>
      <c r="J586" s="26" t="s">
        <v>668</v>
      </c>
      <c r="K586" s="27"/>
    </row>
    <row r="587" spans="8:11" ht="47.25">
      <c r="H587" s="26" t="s">
        <v>102</v>
      </c>
      <c r="I587" s="26">
        <v>27250</v>
      </c>
      <c r="J587" s="26" t="s">
        <v>669</v>
      </c>
      <c r="K587" s="27"/>
    </row>
    <row r="588" spans="8:11" ht="15.75">
      <c r="H588" s="26" t="s">
        <v>102</v>
      </c>
      <c r="I588" s="26">
        <v>27361</v>
      </c>
      <c r="J588" s="26" t="s">
        <v>670</v>
      </c>
      <c r="K588" s="27"/>
    </row>
    <row r="589" spans="8:11" ht="15.75">
      <c r="H589" s="26" t="s">
        <v>102</v>
      </c>
      <c r="I589" s="26">
        <v>27372</v>
      </c>
      <c r="J589" s="26" t="s">
        <v>671</v>
      </c>
      <c r="K589" s="27"/>
    </row>
    <row r="590" spans="8:11" ht="15.75">
      <c r="H590" s="26" t="s">
        <v>102</v>
      </c>
      <c r="I590" s="26">
        <v>27413</v>
      </c>
      <c r="J590" s="26" t="s">
        <v>672</v>
      </c>
      <c r="K590" s="27"/>
    </row>
    <row r="591" spans="8:11" ht="31.5">
      <c r="H591" s="26" t="s">
        <v>102</v>
      </c>
      <c r="I591" s="26">
        <v>27425</v>
      </c>
      <c r="J591" s="26" t="s">
        <v>673</v>
      </c>
      <c r="K591" s="27"/>
    </row>
    <row r="592" spans="8:11" ht="31.5">
      <c r="H592" s="26" t="s">
        <v>102</v>
      </c>
      <c r="I592" s="26">
        <v>27430</v>
      </c>
      <c r="J592" s="26" t="s">
        <v>674</v>
      </c>
      <c r="K592" s="27"/>
    </row>
    <row r="593" spans="8:11" ht="31.5">
      <c r="H593" s="26" t="s">
        <v>102</v>
      </c>
      <c r="I593" s="26">
        <v>27450</v>
      </c>
      <c r="J593" s="26" t="s">
        <v>675</v>
      </c>
      <c r="K593" s="27"/>
    </row>
    <row r="594" spans="8:11" ht="15.75">
      <c r="H594" s="26" t="s">
        <v>102</v>
      </c>
      <c r="I594" s="26">
        <v>27491</v>
      </c>
      <c r="J594" s="26" t="s">
        <v>676</v>
      </c>
      <c r="K594" s="27"/>
    </row>
    <row r="595" spans="8:11" ht="15.75">
      <c r="H595" s="26" t="s">
        <v>102</v>
      </c>
      <c r="I595" s="26">
        <v>27495</v>
      </c>
      <c r="J595" s="26" t="s">
        <v>677</v>
      </c>
      <c r="K595" s="27"/>
    </row>
    <row r="596" spans="8:11" ht="15.75">
      <c r="H596" s="26" t="s">
        <v>102</v>
      </c>
      <c r="I596" s="26">
        <v>27580</v>
      </c>
      <c r="J596" s="26" t="s">
        <v>678</v>
      </c>
      <c r="K596" s="27"/>
    </row>
    <row r="597" spans="8:11" ht="15.75">
      <c r="H597" s="26" t="s">
        <v>102</v>
      </c>
      <c r="I597" s="26">
        <v>27600</v>
      </c>
      <c r="J597" s="26" t="s">
        <v>679</v>
      </c>
      <c r="K597" s="27"/>
    </row>
    <row r="598" spans="8:11" ht="15.75">
      <c r="H598" s="26" t="s">
        <v>102</v>
      </c>
      <c r="I598" s="26">
        <v>27615</v>
      </c>
      <c r="J598" s="26" t="s">
        <v>436</v>
      </c>
      <c r="K598" s="27"/>
    </row>
    <row r="599" spans="8:11" ht="31.5">
      <c r="H599" s="26" t="s">
        <v>102</v>
      </c>
      <c r="I599" s="26">
        <v>27660</v>
      </c>
      <c r="J599" s="26" t="s">
        <v>680</v>
      </c>
      <c r="K599" s="27"/>
    </row>
    <row r="600" spans="8:11" ht="15.75">
      <c r="H600" s="26" t="s">
        <v>102</v>
      </c>
      <c r="I600" s="26">
        <v>27745</v>
      </c>
      <c r="J600" s="26" t="s">
        <v>681</v>
      </c>
      <c r="K600" s="27"/>
    </row>
    <row r="601" spans="8:11" ht="15.75">
      <c r="H601" s="26" t="s">
        <v>102</v>
      </c>
      <c r="I601" s="26">
        <v>27787</v>
      </c>
      <c r="J601" s="26" t="s">
        <v>682</v>
      </c>
      <c r="K601" s="27"/>
    </row>
    <row r="602" spans="8:11" ht="15.75">
      <c r="H602" s="26" t="s">
        <v>102</v>
      </c>
      <c r="I602" s="26">
        <v>27800</v>
      </c>
      <c r="J602" s="26" t="s">
        <v>683</v>
      </c>
      <c r="K602" s="27"/>
    </row>
    <row r="603" spans="8:11" ht="47.25">
      <c r="H603" s="26" t="s">
        <v>102</v>
      </c>
      <c r="I603" s="26">
        <v>27810</v>
      </c>
      <c r="J603" s="26" t="s">
        <v>684</v>
      </c>
      <c r="K603" s="27"/>
    </row>
    <row r="604" spans="8:11" ht="15.75">
      <c r="H604" s="26" t="s">
        <v>112</v>
      </c>
      <c r="I604" s="26">
        <v>41001</v>
      </c>
      <c r="J604" s="26" t="s">
        <v>685</v>
      </c>
      <c r="K604" s="27"/>
    </row>
    <row r="605" spans="8:11" ht="15.75">
      <c r="H605" s="26" t="s">
        <v>112</v>
      </c>
      <c r="I605" s="26">
        <v>41006</v>
      </c>
      <c r="J605" s="26" t="s">
        <v>686</v>
      </c>
      <c r="K605" s="27"/>
    </row>
    <row r="606" spans="8:11" ht="15.75">
      <c r="H606" s="26" t="s">
        <v>112</v>
      </c>
      <c r="I606" s="26">
        <v>41013</v>
      </c>
      <c r="J606" s="26" t="s">
        <v>687</v>
      </c>
      <c r="K606" s="27"/>
    </row>
    <row r="607" spans="8:11" ht="15.75">
      <c r="H607" s="26" t="s">
        <v>112</v>
      </c>
      <c r="I607" s="26">
        <v>41016</v>
      </c>
      <c r="J607" s="26" t="s">
        <v>688</v>
      </c>
      <c r="K607" s="27"/>
    </row>
    <row r="608" spans="8:11" ht="15.75">
      <c r="H608" s="26" t="s">
        <v>112</v>
      </c>
      <c r="I608" s="26">
        <v>41020</v>
      </c>
      <c r="J608" s="26" t="s">
        <v>689</v>
      </c>
      <c r="K608" s="27"/>
    </row>
    <row r="609" spans="8:11" ht="15.75">
      <c r="H609" s="26" t="s">
        <v>112</v>
      </c>
      <c r="I609" s="26">
        <v>41026</v>
      </c>
      <c r="J609" s="26" t="s">
        <v>690</v>
      </c>
      <c r="K609" s="27"/>
    </row>
    <row r="610" spans="8:11" ht="15.75">
      <c r="H610" s="26" t="s">
        <v>112</v>
      </c>
      <c r="I610" s="26">
        <v>41078</v>
      </c>
      <c r="J610" s="26" t="s">
        <v>691</v>
      </c>
      <c r="K610" s="27"/>
    </row>
    <row r="611" spans="8:11" ht="31.5">
      <c r="H611" s="26" t="s">
        <v>112</v>
      </c>
      <c r="I611" s="26">
        <v>41132</v>
      </c>
      <c r="J611" s="26" t="s">
        <v>692</v>
      </c>
      <c r="K611" s="27"/>
    </row>
    <row r="612" spans="8:11" ht="15.75">
      <c r="H612" s="26" t="s">
        <v>112</v>
      </c>
      <c r="I612" s="26">
        <v>41206</v>
      </c>
      <c r="J612" s="26" t="s">
        <v>693</v>
      </c>
      <c r="K612" s="27"/>
    </row>
    <row r="613" spans="8:11" ht="15.75">
      <c r="H613" s="26" t="s">
        <v>112</v>
      </c>
      <c r="I613" s="26">
        <v>41244</v>
      </c>
      <c r="J613" s="26" t="s">
        <v>694</v>
      </c>
      <c r="K613" s="27"/>
    </row>
    <row r="614" spans="8:11" ht="15.75">
      <c r="H614" s="26" t="s">
        <v>112</v>
      </c>
      <c r="I614" s="26">
        <v>41298</v>
      </c>
      <c r="J614" s="26" t="s">
        <v>695</v>
      </c>
      <c r="K614" s="27"/>
    </row>
    <row r="615" spans="8:11" ht="15.75">
      <c r="H615" s="26" t="s">
        <v>112</v>
      </c>
      <c r="I615" s="26">
        <v>41306</v>
      </c>
      <c r="J615" s="26" t="s">
        <v>696</v>
      </c>
      <c r="K615" s="27"/>
    </row>
    <row r="616" spans="8:11" ht="15.75">
      <c r="H616" s="26" t="s">
        <v>112</v>
      </c>
      <c r="I616" s="26">
        <v>41319</v>
      </c>
      <c r="J616" s="26" t="s">
        <v>161</v>
      </c>
      <c r="K616" s="27"/>
    </row>
    <row r="617" spans="8:11" ht="15.75">
      <c r="H617" s="26" t="s">
        <v>112</v>
      </c>
      <c r="I617" s="26">
        <v>41349</v>
      </c>
      <c r="J617" s="26" t="s">
        <v>697</v>
      </c>
      <c r="K617" s="27"/>
    </row>
    <row r="618" spans="8:11" ht="15.75">
      <c r="H618" s="26" t="s">
        <v>112</v>
      </c>
      <c r="I618" s="26">
        <v>41357</v>
      </c>
      <c r="J618" s="26" t="s">
        <v>698</v>
      </c>
      <c r="K618" s="27"/>
    </row>
    <row r="619" spans="8:11" ht="15.75">
      <c r="H619" s="26" t="s">
        <v>112</v>
      </c>
      <c r="I619" s="26">
        <v>41359</v>
      </c>
      <c r="J619" s="26" t="s">
        <v>699</v>
      </c>
      <c r="K619" s="27"/>
    </row>
    <row r="620" spans="8:11" ht="31.5">
      <c r="H620" s="26" t="s">
        <v>112</v>
      </c>
      <c r="I620" s="26">
        <v>41378</v>
      </c>
      <c r="J620" s="26" t="s">
        <v>700</v>
      </c>
      <c r="K620" s="27"/>
    </row>
    <row r="621" spans="8:11" ht="15.75">
      <c r="H621" s="26" t="s">
        <v>112</v>
      </c>
      <c r="I621" s="26">
        <v>41396</v>
      </c>
      <c r="J621" s="26" t="s">
        <v>701</v>
      </c>
      <c r="K621" s="27"/>
    </row>
    <row r="622" spans="8:11" ht="15.75">
      <c r="H622" s="26" t="s">
        <v>112</v>
      </c>
      <c r="I622" s="26">
        <v>41483</v>
      </c>
      <c r="J622" s="26" t="s">
        <v>702</v>
      </c>
      <c r="K622" s="27"/>
    </row>
    <row r="623" spans="8:11" ht="15.75">
      <c r="H623" s="26" t="s">
        <v>112</v>
      </c>
      <c r="I623" s="26">
        <v>41503</v>
      </c>
      <c r="J623" s="26" t="s">
        <v>703</v>
      </c>
      <c r="K623" s="27"/>
    </row>
    <row r="624" spans="8:11" ht="15.75">
      <c r="H624" s="26" t="s">
        <v>112</v>
      </c>
      <c r="I624" s="26">
        <v>41518</v>
      </c>
      <c r="J624" s="26" t="s">
        <v>704</v>
      </c>
      <c r="K624" s="27"/>
    </row>
    <row r="625" spans="8:11" ht="15.75">
      <c r="H625" s="26" t="s">
        <v>112</v>
      </c>
      <c r="I625" s="26">
        <v>41524</v>
      </c>
      <c r="J625" s="26" t="s">
        <v>705</v>
      </c>
      <c r="K625" s="27"/>
    </row>
    <row r="626" spans="8:11" ht="15.75">
      <c r="H626" s="26" t="s">
        <v>112</v>
      </c>
      <c r="I626" s="26">
        <v>41530</v>
      </c>
      <c r="J626" s="26" t="s">
        <v>434</v>
      </c>
      <c r="K626" s="27"/>
    </row>
    <row r="627" spans="8:11" ht="15.75">
      <c r="H627" s="26" t="s">
        <v>112</v>
      </c>
      <c r="I627" s="26">
        <v>41548</v>
      </c>
      <c r="J627" s="26" t="s">
        <v>706</v>
      </c>
      <c r="K627" s="27"/>
    </row>
    <row r="628" spans="8:11" ht="15.75">
      <c r="H628" s="26" t="s">
        <v>112</v>
      </c>
      <c r="I628" s="26">
        <v>41551</v>
      </c>
      <c r="J628" s="26" t="s">
        <v>707</v>
      </c>
      <c r="K628" s="27"/>
    </row>
    <row r="629" spans="8:11" ht="15.75">
      <c r="H629" s="26" t="s">
        <v>112</v>
      </c>
      <c r="I629" s="26">
        <v>41615</v>
      </c>
      <c r="J629" s="26" t="s">
        <v>708</v>
      </c>
      <c r="K629" s="27"/>
    </row>
    <row r="630" spans="8:11" ht="31.5">
      <c r="H630" s="26" t="s">
        <v>112</v>
      </c>
      <c r="I630" s="26">
        <v>41660</v>
      </c>
      <c r="J630" s="26" t="s">
        <v>709</v>
      </c>
      <c r="K630" s="27"/>
    </row>
    <row r="631" spans="8:11" ht="15.75">
      <c r="H631" s="26" t="s">
        <v>112</v>
      </c>
      <c r="I631" s="26">
        <v>41668</v>
      </c>
      <c r="J631" s="26" t="s">
        <v>710</v>
      </c>
      <c r="K631" s="27"/>
    </row>
    <row r="632" spans="8:11" ht="15.75">
      <c r="H632" s="26" t="s">
        <v>112</v>
      </c>
      <c r="I632" s="26">
        <v>41676</v>
      </c>
      <c r="J632" s="26" t="s">
        <v>383</v>
      </c>
      <c r="K632" s="27"/>
    </row>
    <row r="633" spans="8:11" ht="15.75">
      <c r="H633" s="26" t="s">
        <v>112</v>
      </c>
      <c r="I633" s="26">
        <v>41770</v>
      </c>
      <c r="J633" s="26" t="s">
        <v>711</v>
      </c>
      <c r="K633" s="27"/>
    </row>
    <row r="634" spans="8:11" ht="15.75">
      <c r="H634" s="26" t="s">
        <v>112</v>
      </c>
      <c r="I634" s="26">
        <v>41791</v>
      </c>
      <c r="J634" s="26" t="s">
        <v>712</v>
      </c>
      <c r="K634" s="27"/>
    </row>
    <row r="635" spans="8:11" ht="15.75">
      <c r="H635" s="26" t="s">
        <v>112</v>
      </c>
      <c r="I635" s="26">
        <v>41797</v>
      </c>
      <c r="J635" s="26" t="s">
        <v>713</v>
      </c>
      <c r="K635" s="27"/>
    </row>
    <row r="636" spans="8:11" ht="15.75">
      <c r="H636" s="26" t="s">
        <v>112</v>
      </c>
      <c r="I636" s="26">
        <v>41799</v>
      </c>
      <c r="J636" s="26" t="s">
        <v>714</v>
      </c>
      <c r="K636" s="27"/>
    </row>
    <row r="637" spans="8:11" ht="15.75">
      <c r="H637" s="26" t="s">
        <v>112</v>
      </c>
      <c r="I637" s="26">
        <v>41801</v>
      </c>
      <c r="J637" s="26" t="s">
        <v>715</v>
      </c>
      <c r="K637" s="27"/>
    </row>
    <row r="638" spans="8:11" ht="15.75">
      <c r="H638" s="26" t="s">
        <v>112</v>
      </c>
      <c r="I638" s="26">
        <v>41807</v>
      </c>
      <c r="J638" s="26" t="s">
        <v>716</v>
      </c>
      <c r="K638" s="27"/>
    </row>
    <row r="639" spans="8:11" ht="15.75">
      <c r="H639" s="26" t="s">
        <v>112</v>
      </c>
      <c r="I639" s="26">
        <v>41872</v>
      </c>
      <c r="J639" s="26" t="s">
        <v>717</v>
      </c>
      <c r="K639" s="27"/>
    </row>
    <row r="640" spans="8:11" ht="15.75">
      <c r="H640" s="26" t="s">
        <v>112</v>
      </c>
      <c r="I640" s="26">
        <v>41885</v>
      </c>
      <c r="J640" s="26" t="s">
        <v>718</v>
      </c>
      <c r="K640" s="27"/>
    </row>
    <row r="641" spans="8:11" ht="15.75">
      <c r="H641" s="26" t="s">
        <v>114</v>
      </c>
      <c r="I641" s="26">
        <v>44001</v>
      </c>
      <c r="J641" s="26" t="s">
        <v>719</v>
      </c>
      <c r="K641" s="27"/>
    </row>
    <row r="642" spans="8:11" ht="15.75">
      <c r="H642" s="26" t="s">
        <v>114</v>
      </c>
      <c r="I642" s="26">
        <v>44035</v>
      </c>
      <c r="J642" s="26" t="s">
        <v>445</v>
      </c>
      <c r="K642" s="27"/>
    </row>
    <row r="643" spans="8:11" ht="15.75">
      <c r="H643" s="26" t="s">
        <v>114</v>
      </c>
      <c r="I643" s="26">
        <v>44078</v>
      </c>
      <c r="J643" s="26" t="s">
        <v>720</v>
      </c>
      <c r="K643" s="27"/>
    </row>
    <row r="644" spans="8:11" ht="15.75">
      <c r="H644" s="26" t="s">
        <v>114</v>
      </c>
      <c r="I644" s="26">
        <v>44090</v>
      </c>
      <c r="J644" s="26" t="s">
        <v>721</v>
      </c>
      <c r="K644" s="27"/>
    </row>
    <row r="645" spans="8:11" ht="15.75">
      <c r="H645" s="26" t="s">
        <v>114</v>
      </c>
      <c r="I645" s="26">
        <v>44098</v>
      </c>
      <c r="J645" s="26" t="s">
        <v>722</v>
      </c>
      <c r="K645" s="27"/>
    </row>
    <row r="646" spans="8:11" ht="15.75">
      <c r="H646" s="26" t="s">
        <v>114</v>
      </c>
      <c r="I646" s="26">
        <v>44110</v>
      </c>
      <c r="J646" s="26" t="s">
        <v>723</v>
      </c>
      <c r="K646" s="27"/>
    </row>
    <row r="647" spans="8:11" ht="15.75">
      <c r="H647" s="26" t="s">
        <v>114</v>
      </c>
      <c r="I647" s="26">
        <v>44279</v>
      </c>
      <c r="J647" s="26" t="s">
        <v>724</v>
      </c>
      <c r="K647" s="27"/>
    </row>
    <row r="648" spans="8:11" ht="15.75">
      <c r="H648" s="26" t="s">
        <v>114</v>
      </c>
      <c r="I648" s="26">
        <v>44378</v>
      </c>
      <c r="J648" s="26" t="s">
        <v>725</v>
      </c>
      <c r="K648" s="27"/>
    </row>
    <row r="649" spans="8:11" ht="31.5">
      <c r="H649" s="26" t="s">
        <v>114</v>
      </c>
      <c r="I649" s="26">
        <v>44420</v>
      </c>
      <c r="J649" s="26" t="s">
        <v>726</v>
      </c>
      <c r="K649" s="27"/>
    </row>
    <row r="650" spans="8:11" ht="15.75">
      <c r="H650" s="26" t="s">
        <v>114</v>
      </c>
      <c r="I650" s="26">
        <v>44430</v>
      </c>
      <c r="J650" s="26" t="s">
        <v>727</v>
      </c>
      <c r="K650" s="27"/>
    </row>
    <row r="651" spans="8:11" ht="15.75">
      <c r="H651" s="26" t="s">
        <v>114</v>
      </c>
      <c r="I651" s="26">
        <v>44560</v>
      </c>
      <c r="J651" s="26" t="s">
        <v>509</v>
      </c>
      <c r="K651" s="27"/>
    </row>
    <row r="652" spans="8:11" ht="31.5">
      <c r="H652" s="26" t="s">
        <v>114</v>
      </c>
      <c r="I652" s="26">
        <v>44650</v>
      </c>
      <c r="J652" s="26" t="s">
        <v>728</v>
      </c>
      <c r="K652" s="27"/>
    </row>
    <row r="653" spans="8:11" ht="15.75">
      <c r="H653" s="26" t="s">
        <v>114</v>
      </c>
      <c r="I653" s="26">
        <v>44847</v>
      </c>
      <c r="J653" s="26" t="s">
        <v>729</v>
      </c>
      <c r="K653" s="27"/>
    </row>
    <row r="654" spans="8:11" ht="15.75">
      <c r="H654" s="26" t="s">
        <v>114</v>
      </c>
      <c r="I654" s="26">
        <v>44855</v>
      </c>
      <c r="J654" s="26" t="s">
        <v>730</v>
      </c>
      <c r="K654" s="27"/>
    </row>
    <row r="655" spans="8:11" ht="15.75">
      <c r="H655" s="26" t="s">
        <v>114</v>
      </c>
      <c r="I655" s="26">
        <v>44874</v>
      </c>
      <c r="J655" s="26" t="s">
        <v>297</v>
      </c>
      <c r="K655" s="27"/>
    </row>
    <row r="656" spans="8:11" ht="15.75">
      <c r="H656" s="26" t="s">
        <v>116</v>
      </c>
      <c r="I656" s="26">
        <v>47001</v>
      </c>
      <c r="J656" s="26" t="s">
        <v>731</v>
      </c>
      <c r="K656" s="27"/>
    </row>
    <row r="657" spans="8:11" ht="15.75">
      <c r="H657" s="26" t="s">
        <v>116</v>
      </c>
      <c r="I657" s="26">
        <v>47030</v>
      </c>
      <c r="J657" s="26" t="s">
        <v>732</v>
      </c>
      <c r="K657" s="27"/>
    </row>
    <row r="658" spans="8:11" ht="15.75">
      <c r="H658" s="26" t="s">
        <v>116</v>
      </c>
      <c r="I658" s="26">
        <v>47053</v>
      </c>
      <c r="J658" s="26" t="s">
        <v>733</v>
      </c>
      <c r="K658" s="27"/>
    </row>
    <row r="659" spans="8:11" ht="15.75">
      <c r="H659" s="26" t="s">
        <v>116</v>
      </c>
      <c r="I659" s="26">
        <v>47058</v>
      </c>
      <c r="J659" s="26" t="s">
        <v>734</v>
      </c>
      <c r="K659" s="27"/>
    </row>
    <row r="660" spans="8:11" ht="31.5">
      <c r="H660" s="26" t="s">
        <v>116</v>
      </c>
      <c r="I660" s="26">
        <v>47161</v>
      </c>
      <c r="J660" s="26" t="s">
        <v>735</v>
      </c>
      <c r="K660" s="27"/>
    </row>
    <row r="661" spans="8:11" ht="15.75">
      <c r="H661" s="26" t="s">
        <v>116</v>
      </c>
      <c r="I661" s="26">
        <v>47170</v>
      </c>
      <c r="J661" s="26" t="s">
        <v>736</v>
      </c>
      <c r="K661" s="27"/>
    </row>
    <row r="662" spans="8:11" ht="15.75">
      <c r="H662" s="26" t="s">
        <v>116</v>
      </c>
      <c r="I662" s="26">
        <v>47189</v>
      </c>
      <c r="J662" s="26" t="s">
        <v>737</v>
      </c>
      <c r="K662" s="27"/>
    </row>
    <row r="663" spans="8:11" ht="15.75">
      <c r="H663" s="26" t="s">
        <v>116</v>
      </c>
      <c r="I663" s="26">
        <v>47205</v>
      </c>
      <c r="J663" s="26" t="s">
        <v>147</v>
      </c>
      <c r="K663" s="27"/>
    </row>
    <row r="664" spans="8:11" ht="15.75">
      <c r="H664" s="26" t="s">
        <v>116</v>
      </c>
      <c r="I664" s="26">
        <v>47245</v>
      </c>
      <c r="J664" s="26" t="s">
        <v>738</v>
      </c>
      <c r="K664" s="27"/>
    </row>
    <row r="665" spans="8:11" ht="15.75">
      <c r="H665" s="26" t="s">
        <v>116</v>
      </c>
      <c r="I665" s="26">
        <v>47258</v>
      </c>
      <c r="J665" s="26" t="s">
        <v>739</v>
      </c>
      <c r="K665" s="27"/>
    </row>
    <row r="666" spans="8:11" ht="15.75">
      <c r="H666" s="26" t="s">
        <v>116</v>
      </c>
      <c r="I666" s="26">
        <v>47268</v>
      </c>
      <c r="J666" s="26" t="s">
        <v>740</v>
      </c>
      <c r="K666" s="27"/>
    </row>
    <row r="667" spans="8:11" ht="15.75">
      <c r="H667" s="26" t="s">
        <v>116</v>
      </c>
      <c r="I667" s="26">
        <v>47288</v>
      </c>
      <c r="J667" s="26" t="s">
        <v>741</v>
      </c>
      <c r="K667" s="27"/>
    </row>
    <row r="668" spans="8:11" ht="15.75">
      <c r="H668" s="26" t="s">
        <v>116</v>
      </c>
      <c r="I668" s="26">
        <v>47318</v>
      </c>
      <c r="J668" s="26" t="s">
        <v>742</v>
      </c>
      <c r="K668" s="27"/>
    </row>
    <row r="669" spans="8:11" ht="31.5">
      <c r="H669" s="26" t="s">
        <v>116</v>
      </c>
      <c r="I669" s="26">
        <v>47460</v>
      </c>
      <c r="J669" s="26" t="s">
        <v>743</v>
      </c>
      <c r="K669" s="27"/>
    </row>
    <row r="670" spans="8:11" ht="15.75">
      <c r="H670" s="26" t="s">
        <v>116</v>
      </c>
      <c r="I670" s="26">
        <v>47541</v>
      </c>
      <c r="J670" s="26" t="s">
        <v>744</v>
      </c>
      <c r="K670" s="27"/>
    </row>
    <row r="671" spans="8:11" ht="31.5">
      <c r="H671" s="26" t="s">
        <v>116</v>
      </c>
      <c r="I671" s="26">
        <v>47545</v>
      </c>
      <c r="J671" s="26" t="s">
        <v>745</v>
      </c>
      <c r="K671" s="27"/>
    </row>
    <row r="672" spans="8:11" ht="15.75">
      <c r="H672" s="26" t="s">
        <v>116</v>
      </c>
      <c r="I672" s="26">
        <v>47551</v>
      </c>
      <c r="J672" s="26" t="s">
        <v>746</v>
      </c>
      <c r="K672" s="27"/>
    </row>
    <row r="673" spans="8:11" ht="15.75">
      <c r="H673" s="26" t="s">
        <v>116</v>
      </c>
      <c r="I673" s="26">
        <v>47555</v>
      </c>
      <c r="J673" s="26" t="s">
        <v>747</v>
      </c>
      <c r="K673" s="27"/>
    </row>
    <row r="674" spans="8:11" ht="15.75">
      <c r="H674" s="26" t="s">
        <v>116</v>
      </c>
      <c r="I674" s="26">
        <v>47570</v>
      </c>
      <c r="J674" s="26" t="s">
        <v>748</v>
      </c>
      <c r="K674" s="27"/>
    </row>
    <row r="675" spans="8:11" ht="15.75">
      <c r="H675" s="26" t="s">
        <v>116</v>
      </c>
      <c r="I675" s="26">
        <v>47605</v>
      </c>
      <c r="J675" s="26" t="s">
        <v>749</v>
      </c>
      <c r="K675" s="27"/>
    </row>
    <row r="676" spans="8:11" ht="31.5">
      <c r="H676" s="26" t="s">
        <v>116</v>
      </c>
      <c r="I676" s="26">
        <v>47660</v>
      </c>
      <c r="J676" s="26" t="s">
        <v>750</v>
      </c>
      <c r="K676" s="27"/>
    </row>
    <row r="677" spans="8:11" ht="15.75">
      <c r="H677" s="26" t="s">
        <v>116</v>
      </c>
      <c r="I677" s="26">
        <v>47675</v>
      </c>
      <c r="J677" s="26" t="s">
        <v>437</v>
      </c>
      <c r="K677" s="27"/>
    </row>
    <row r="678" spans="8:11" ht="63">
      <c r="H678" s="26" t="s">
        <v>116</v>
      </c>
      <c r="I678" s="26">
        <v>47692</v>
      </c>
      <c r="J678" s="26" t="s">
        <v>751</v>
      </c>
      <c r="K678" s="27"/>
    </row>
    <row r="679" spans="8:11" ht="15.75">
      <c r="H679" s="26" t="s">
        <v>116</v>
      </c>
      <c r="I679" s="26">
        <v>47703</v>
      </c>
      <c r="J679" s="26" t="s">
        <v>752</v>
      </c>
      <c r="K679" s="27"/>
    </row>
    <row r="680" spans="8:11" ht="15.75">
      <c r="H680" s="26" t="s">
        <v>116</v>
      </c>
      <c r="I680" s="26">
        <v>47707</v>
      </c>
      <c r="J680" s="26" t="s">
        <v>753</v>
      </c>
      <c r="K680" s="27"/>
    </row>
    <row r="681" spans="8:11" ht="47.25">
      <c r="H681" s="26" t="s">
        <v>116</v>
      </c>
      <c r="I681" s="26">
        <v>47720</v>
      </c>
      <c r="J681" s="26" t="s">
        <v>754</v>
      </c>
      <c r="K681" s="27"/>
    </row>
    <row r="682" spans="8:11" ht="15.75">
      <c r="H682" s="26" t="s">
        <v>116</v>
      </c>
      <c r="I682" s="26">
        <v>47745</v>
      </c>
      <c r="J682" s="26" t="s">
        <v>755</v>
      </c>
      <c r="K682" s="27"/>
    </row>
    <row r="683" spans="8:11" ht="15.75">
      <c r="H683" s="26" t="s">
        <v>116</v>
      </c>
      <c r="I683" s="26">
        <v>47798</v>
      </c>
      <c r="J683" s="26" t="s">
        <v>756</v>
      </c>
      <c r="K683" s="27"/>
    </row>
    <row r="684" spans="8:11" ht="15.75">
      <c r="H684" s="26" t="s">
        <v>116</v>
      </c>
      <c r="I684" s="26">
        <v>47960</v>
      </c>
      <c r="J684" s="26" t="s">
        <v>757</v>
      </c>
      <c r="K684" s="27"/>
    </row>
    <row r="685" spans="8:11" ht="31.5">
      <c r="H685" s="26" t="s">
        <v>116</v>
      </c>
      <c r="I685" s="26">
        <v>47980</v>
      </c>
      <c r="J685" s="26" t="s">
        <v>758</v>
      </c>
      <c r="K685" s="27"/>
    </row>
    <row r="686" spans="8:11" ht="31.5">
      <c r="H686" s="26" t="s">
        <v>118</v>
      </c>
      <c r="I686" s="26">
        <v>50001</v>
      </c>
      <c r="J686" s="26" t="s">
        <v>759</v>
      </c>
      <c r="K686" s="27"/>
    </row>
    <row r="687" spans="8:11" ht="15.75">
      <c r="H687" s="26" t="s">
        <v>118</v>
      </c>
      <c r="I687" s="26">
        <v>50006</v>
      </c>
      <c r="J687" s="26" t="s">
        <v>760</v>
      </c>
      <c r="K687" s="27"/>
    </row>
    <row r="688" spans="8:11" ht="31.5">
      <c r="H688" s="26" t="s">
        <v>118</v>
      </c>
      <c r="I688" s="26">
        <v>50110</v>
      </c>
      <c r="J688" s="26" t="s">
        <v>761</v>
      </c>
      <c r="K688" s="27"/>
    </row>
    <row r="689" spans="8:11" ht="15.75">
      <c r="H689" s="26" t="s">
        <v>118</v>
      </c>
      <c r="I689" s="26">
        <v>50124</v>
      </c>
      <c r="J689" s="26" t="s">
        <v>762</v>
      </c>
      <c r="K689" s="27"/>
    </row>
    <row r="690" spans="8:11" ht="31.5">
      <c r="H690" s="26" t="s">
        <v>118</v>
      </c>
      <c r="I690" s="26">
        <v>50150</v>
      </c>
      <c r="J690" s="26" t="s">
        <v>763</v>
      </c>
      <c r="K690" s="27"/>
    </row>
    <row r="691" spans="8:11" ht="15.75">
      <c r="H691" s="26" t="s">
        <v>118</v>
      </c>
      <c r="I691" s="26">
        <v>50223</v>
      </c>
      <c r="J691" s="26" t="s">
        <v>764</v>
      </c>
      <c r="K691" s="27"/>
    </row>
    <row r="692" spans="8:11" ht="15.75">
      <c r="H692" s="26" t="s">
        <v>118</v>
      </c>
      <c r="I692" s="26">
        <v>50226</v>
      </c>
      <c r="J692" s="26" t="s">
        <v>765</v>
      </c>
      <c r="K692" s="27"/>
    </row>
    <row r="693" spans="8:11" ht="15.75">
      <c r="H693" s="26" t="s">
        <v>118</v>
      </c>
      <c r="I693" s="26">
        <v>50245</v>
      </c>
      <c r="J693" s="26" t="s">
        <v>766</v>
      </c>
      <c r="K693" s="27"/>
    </row>
    <row r="694" spans="8:11" ht="15.75">
      <c r="H694" s="26" t="s">
        <v>118</v>
      </c>
      <c r="I694" s="26">
        <v>50251</v>
      </c>
      <c r="J694" s="26" t="s">
        <v>767</v>
      </c>
      <c r="K694" s="27"/>
    </row>
    <row r="695" spans="8:11" ht="15.75">
      <c r="H695" s="26" t="s">
        <v>118</v>
      </c>
      <c r="I695" s="26">
        <v>50270</v>
      </c>
      <c r="J695" s="26" t="s">
        <v>768</v>
      </c>
      <c r="K695" s="27"/>
    </row>
    <row r="696" spans="8:11" ht="31.5">
      <c r="H696" s="26" t="s">
        <v>118</v>
      </c>
      <c r="I696" s="26">
        <v>50287</v>
      </c>
      <c r="J696" s="26" t="s">
        <v>769</v>
      </c>
      <c r="K696" s="27"/>
    </row>
    <row r="697" spans="8:11" ht="15.75">
      <c r="H697" s="26" t="s">
        <v>118</v>
      </c>
      <c r="I697" s="26">
        <v>50313</v>
      </c>
      <c r="J697" s="26" t="s">
        <v>160</v>
      </c>
      <c r="K697" s="27"/>
    </row>
    <row r="698" spans="8:11" ht="15.75">
      <c r="H698" s="26" t="s">
        <v>118</v>
      </c>
      <c r="I698" s="26">
        <v>50318</v>
      </c>
      <c r="J698" s="26" t="s">
        <v>742</v>
      </c>
      <c r="K698" s="27"/>
    </row>
    <row r="699" spans="8:11" ht="15.75">
      <c r="H699" s="26" t="s">
        <v>118</v>
      </c>
      <c r="I699" s="26">
        <v>50325</v>
      </c>
      <c r="J699" s="26" t="s">
        <v>770</v>
      </c>
      <c r="K699" s="27"/>
    </row>
    <row r="700" spans="8:11" ht="15.75">
      <c r="H700" s="26" t="s">
        <v>118</v>
      </c>
      <c r="I700" s="26">
        <v>50330</v>
      </c>
      <c r="J700" s="26" t="s">
        <v>771</v>
      </c>
      <c r="K700" s="27"/>
    </row>
    <row r="701" spans="8:11" ht="31.5">
      <c r="H701" s="26" t="s">
        <v>118</v>
      </c>
      <c r="I701" s="26">
        <v>50350</v>
      </c>
      <c r="J701" s="26" t="s">
        <v>772</v>
      </c>
      <c r="K701" s="27"/>
    </row>
    <row r="702" spans="8:11" ht="15.75">
      <c r="H702" s="26" t="s">
        <v>118</v>
      </c>
      <c r="I702" s="26">
        <v>50370</v>
      </c>
      <c r="J702" s="26" t="s">
        <v>773</v>
      </c>
      <c r="K702" s="27"/>
    </row>
    <row r="703" spans="8:11" ht="15.75">
      <c r="H703" s="26" t="s">
        <v>118</v>
      </c>
      <c r="I703" s="26">
        <v>50400</v>
      </c>
      <c r="J703" s="26" t="s">
        <v>774</v>
      </c>
      <c r="K703" s="27"/>
    </row>
    <row r="704" spans="8:11" ht="31.5">
      <c r="H704" s="26" t="s">
        <v>118</v>
      </c>
      <c r="I704" s="26">
        <v>50450</v>
      </c>
      <c r="J704" s="26" t="s">
        <v>775</v>
      </c>
      <c r="K704" s="27"/>
    </row>
    <row r="705" spans="8:11" ht="31.5">
      <c r="H705" s="26" t="s">
        <v>118</v>
      </c>
      <c r="I705" s="26">
        <v>50568</v>
      </c>
      <c r="J705" s="26" t="s">
        <v>776</v>
      </c>
      <c r="K705" s="27"/>
    </row>
    <row r="706" spans="8:11" ht="31.5">
      <c r="H706" s="26" t="s">
        <v>118</v>
      </c>
      <c r="I706" s="26">
        <v>50573</v>
      </c>
      <c r="J706" s="26" t="s">
        <v>777</v>
      </c>
      <c r="K706" s="27"/>
    </row>
    <row r="707" spans="8:11" ht="31.5">
      <c r="H707" s="26" t="s">
        <v>118</v>
      </c>
      <c r="I707" s="26">
        <v>50577</v>
      </c>
      <c r="J707" s="26" t="s">
        <v>778</v>
      </c>
      <c r="K707" s="27"/>
    </row>
    <row r="708" spans="8:11" ht="15.75">
      <c r="H708" s="26" t="s">
        <v>118</v>
      </c>
      <c r="I708" s="26">
        <v>50590</v>
      </c>
      <c r="J708" s="26" t="s">
        <v>454</v>
      </c>
      <c r="K708" s="27"/>
    </row>
    <row r="709" spans="8:11" ht="15.75">
      <c r="H709" s="26" t="s">
        <v>118</v>
      </c>
      <c r="I709" s="26">
        <v>50606</v>
      </c>
      <c r="J709" s="26" t="s">
        <v>779</v>
      </c>
      <c r="K709" s="27"/>
    </row>
    <row r="710" spans="8:11" ht="31.5">
      <c r="H710" s="26" t="s">
        <v>118</v>
      </c>
      <c r="I710" s="26">
        <v>50680</v>
      </c>
      <c r="J710" s="26" t="s">
        <v>780</v>
      </c>
      <c r="K710" s="27"/>
    </row>
    <row r="711" spans="8:11" ht="31.5">
      <c r="H711" s="26" t="s">
        <v>118</v>
      </c>
      <c r="I711" s="26">
        <v>50683</v>
      </c>
      <c r="J711" s="26" t="s">
        <v>781</v>
      </c>
      <c r="K711" s="27"/>
    </row>
    <row r="712" spans="8:11" ht="15.75">
      <c r="H712" s="26" t="s">
        <v>118</v>
      </c>
      <c r="I712" s="26">
        <v>50686</v>
      </c>
      <c r="J712" s="26" t="s">
        <v>782</v>
      </c>
      <c r="K712" s="27"/>
    </row>
    <row r="713" spans="8:11" ht="15.75">
      <c r="H713" s="26" t="s">
        <v>118</v>
      </c>
      <c r="I713" s="26">
        <v>50689</v>
      </c>
      <c r="J713" s="26" t="s">
        <v>517</v>
      </c>
      <c r="K713" s="27"/>
    </row>
    <row r="714" spans="8:11" ht="31.5">
      <c r="H714" s="26" t="s">
        <v>118</v>
      </c>
      <c r="I714" s="26">
        <v>50711</v>
      </c>
      <c r="J714" s="26" t="s">
        <v>783</v>
      </c>
      <c r="K714" s="27"/>
    </row>
    <row r="715" spans="8:11" ht="15.75">
      <c r="H715" s="26" t="s">
        <v>120</v>
      </c>
      <c r="I715" s="26">
        <v>52001</v>
      </c>
      <c r="J715" s="26" t="s">
        <v>784</v>
      </c>
      <c r="K715" s="27"/>
    </row>
    <row r="716" spans="8:11" ht="15.75">
      <c r="H716" s="26" t="s">
        <v>120</v>
      </c>
      <c r="I716" s="26">
        <v>52019</v>
      </c>
      <c r="J716" s="26" t="s">
        <v>546</v>
      </c>
      <c r="K716" s="27"/>
    </row>
    <row r="717" spans="8:11" ht="15.75">
      <c r="H717" s="26" t="s">
        <v>120</v>
      </c>
      <c r="I717" s="26">
        <v>52022</v>
      </c>
      <c r="J717" s="26" t="s">
        <v>785</v>
      </c>
      <c r="K717" s="27"/>
    </row>
    <row r="718" spans="8:11" ht="15.75">
      <c r="H718" s="26" t="s">
        <v>120</v>
      </c>
      <c r="I718" s="26">
        <v>52036</v>
      </c>
      <c r="J718" s="26" t="s">
        <v>786</v>
      </c>
      <c r="K718" s="27"/>
    </row>
    <row r="719" spans="8:11" ht="15.75">
      <c r="H719" s="26" t="s">
        <v>120</v>
      </c>
      <c r="I719" s="26">
        <v>52051</v>
      </c>
      <c r="J719" s="26" t="s">
        <v>787</v>
      </c>
      <c r="K719" s="27"/>
    </row>
    <row r="720" spans="8:11" ht="15.75">
      <c r="H720" s="26" t="s">
        <v>120</v>
      </c>
      <c r="I720" s="26">
        <v>52079</v>
      </c>
      <c r="J720" s="26" t="s">
        <v>788</v>
      </c>
      <c r="K720" s="27"/>
    </row>
    <row r="721" spans="8:11" ht="15.75">
      <c r="H721" s="26" t="s">
        <v>120</v>
      </c>
      <c r="I721" s="26">
        <v>52083</v>
      </c>
      <c r="J721" s="26" t="s">
        <v>303</v>
      </c>
      <c r="K721" s="27"/>
    </row>
    <row r="722" spans="8:11" ht="15.75">
      <c r="H722" s="26" t="s">
        <v>120</v>
      </c>
      <c r="I722" s="26">
        <v>52110</v>
      </c>
      <c r="J722" s="26" t="s">
        <v>789</v>
      </c>
      <c r="K722" s="27"/>
    </row>
    <row r="723" spans="8:11" ht="15.75">
      <c r="H723" s="26" t="s">
        <v>120</v>
      </c>
      <c r="I723" s="26">
        <v>52203</v>
      </c>
      <c r="J723" s="26" t="s">
        <v>790</v>
      </c>
      <c r="K723" s="27"/>
    </row>
    <row r="724" spans="8:11" ht="15.75">
      <c r="H724" s="26" t="s">
        <v>120</v>
      </c>
      <c r="I724" s="26">
        <v>52207</v>
      </c>
      <c r="J724" s="26" t="s">
        <v>791</v>
      </c>
      <c r="K724" s="27"/>
    </row>
    <row r="725" spans="8:11" ht="15.75">
      <c r="H725" s="26" t="s">
        <v>120</v>
      </c>
      <c r="I725" s="26">
        <v>52210</v>
      </c>
      <c r="J725" s="26" t="s">
        <v>792</v>
      </c>
      <c r="K725" s="27"/>
    </row>
    <row r="726" spans="8:11" ht="15.75">
      <c r="H726" s="26" t="s">
        <v>120</v>
      </c>
      <c r="I726" s="26">
        <v>52215</v>
      </c>
      <c r="J726" s="26" t="s">
        <v>104</v>
      </c>
      <c r="K726" s="27"/>
    </row>
    <row r="727" spans="8:11" ht="15.75">
      <c r="H727" s="26" t="s">
        <v>120</v>
      </c>
      <c r="I727" s="26">
        <v>52224</v>
      </c>
      <c r="J727" s="26" t="s">
        <v>793</v>
      </c>
      <c r="K727" s="27"/>
    </row>
    <row r="728" spans="8:11" ht="15.75">
      <c r="H728" s="26" t="s">
        <v>120</v>
      </c>
      <c r="I728" s="26">
        <v>52227</v>
      </c>
      <c r="J728" s="26" t="s">
        <v>794</v>
      </c>
      <c r="K728" s="27"/>
    </row>
    <row r="729" spans="8:11" ht="15.75">
      <c r="H729" s="26" t="s">
        <v>120</v>
      </c>
      <c r="I729" s="26">
        <v>52233</v>
      </c>
      <c r="J729" s="26" t="s">
        <v>795</v>
      </c>
      <c r="K729" s="27"/>
    </row>
    <row r="730" spans="8:11" ht="15.75">
      <c r="H730" s="26" t="s">
        <v>120</v>
      </c>
      <c r="I730" s="26">
        <v>52240</v>
      </c>
      <c r="J730" s="26" t="s">
        <v>796</v>
      </c>
      <c r="K730" s="27"/>
    </row>
    <row r="731" spans="8:11" ht="15.75">
      <c r="H731" s="26" t="s">
        <v>120</v>
      </c>
      <c r="I731" s="26">
        <v>52250</v>
      </c>
      <c r="J731" s="26" t="s">
        <v>797</v>
      </c>
      <c r="K731" s="27"/>
    </row>
    <row r="732" spans="8:11" ht="15.75">
      <c r="H732" s="26" t="s">
        <v>120</v>
      </c>
      <c r="I732" s="26">
        <v>52254</v>
      </c>
      <c r="J732" s="26" t="s">
        <v>798</v>
      </c>
      <c r="K732" s="27"/>
    </row>
    <row r="733" spans="8:11" ht="15.75">
      <c r="H733" s="26" t="s">
        <v>120</v>
      </c>
      <c r="I733" s="26">
        <v>52256</v>
      </c>
      <c r="J733" s="26" t="s">
        <v>799</v>
      </c>
      <c r="K733" s="27"/>
    </row>
    <row r="734" spans="8:11" ht="31.5">
      <c r="H734" s="26" t="s">
        <v>120</v>
      </c>
      <c r="I734" s="26">
        <v>52258</v>
      </c>
      <c r="J734" s="26" t="s">
        <v>800</v>
      </c>
      <c r="K734" s="27"/>
    </row>
    <row r="735" spans="8:11" ht="15.75">
      <c r="H735" s="26" t="s">
        <v>120</v>
      </c>
      <c r="I735" s="26">
        <v>52260</v>
      </c>
      <c r="J735" s="26" t="s">
        <v>467</v>
      </c>
      <c r="K735" s="27"/>
    </row>
    <row r="736" spans="8:11" ht="15.75">
      <c r="H736" s="26" t="s">
        <v>120</v>
      </c>
      <c r="I736" s="26">
        <v>52287</v>
      </c>
      <c r="J736" s="26" t="s">
        <v>801</v>
      </c>
      <c r="K736" s="27"/>
    </row>
    <row r="737" spans="8:11" ht="15.75">
      <c r="H737" s="26" t="s">
        <v>120</v>
      </c>
      <c r="I737" s="26">
        <v>52317</v>
      </c>
      <c r="J737" s="26" t="s">
        <v>802</v>
      </c>
      <c r="K737" s="27"/>
    </row>
    <row r="738" spans="8:11" ht="15.75">
      <c r="H738" s="26" t="s">
        <v>120</v>
      </c>
      <c r="I738" s="26">
        <v>52320</v>
      </c>
      <c r="J738" s="26" t="s">
        <v>803</v>
      </c>
      <c r="K738" s="27"/>
    </row>
    <row r="739" spans="8:11" ht="15.75">
      <c r="H739" s="26" t="s">
        <v>120</v>
      </c>
      <c r="I739" s="26">
        <v>52323</v>
      </c>
      <c r="J739" s="26" t="s">
        <v>804</v>
      </c>
      <c r="K739" s="27"/>
    </row>
    <row r="740" spans="8:11" ht="15.75">
      <c r="H740" s="26" t="s">
        <v>120</v>
      </c>
      <c r="I740" s="26">
        <v>52352</v>
      </c>
      <c r="J740" s="26" t="s">
        <v>805</v>
      </c>
      <c r="K740" s="27"/>
    </row>
    <row r="741" spans="8:11" ht="15.75">
      <c r="H741" s="26" t="s">
        <v>120</v>
      </c>
      <c r="I741" s="26">
        <v>52354</v>
      </c>
      <c r="J741" s="26" t="s">
        <v>806</v>
      </c>
      <c r="K741" s="27"/>
    </row>
    <row r="742" spans="8:11" ht="15.75">
      <c r="H742" s="26" t="s">
        <v>120</v>
      </c>
      <c r="I742" s="26">
        <v>52356</v>
      </c>
      <c r="J742" s="26" t="s">
        <v>807</v>
      </c>
      <c r="K742" s="27"/>
    </row>
    <row r="743" spans="8:11" ht="15.75">
      <c r="H743" s="26" t="s">
        <v>120</v>
      </c>
      <c r="I743" s="26">
        <v>52378</v>
      </c>
      <c r="J743" s="26" t="s">
        <v>808</v>
      </c>
      <c r="K743" s="27"/>
    </row>
    <row r="744" spans="8:11" ht="15.75">
      <c r="H744" s="26" t="s">
        <v>120</v>
      </c>
      <c r="I744" s="26">
        <v>52381</v>
      </c>
      <c r="J744" s="26" t="s">
        <v>809</v>
      </c>
      <c r="K744" s="27"/>
    </row>
    <row r="745" spans="8:11" ht="15.75">
      <c r="H745" s="26" t="s">
        <v>120</v>
      </c>
      <c r="I745" s="26">
        <v>52385</v>
      </c>
      <c r="J745" s="26" t="s">
        <v>810</v>
      </c>
      <c r="K745" s="27"/>
    </row>
    <row r="746" spans="8:11" ht="15.75">
      <c r="H746" s="26" t="s">
        <v>120</v>
      </c>
      <c r="I746" s="26">
        <v>52390</v>
      </c>
      <c r="J746" s="26" t="s">
        <v>811</v>
      </c>
      <c r="K746" s="27"/>
    </row>
    <row r="747" spans="8:11" ht="15.75">
      <c r="H747" s="26" t="s">
        <v>120</v>
      </c>
      <c r="I747" s="26">
        <v>52399</v>
      </c>
      <c r="J747" s="26" t="s">
        <v>173</v>
      </c>
      <c r="K747" s="27"/>
    </row>
    <row r="748" spans="8:11" ht="15.75">
      <c r="H748" s="26" t="s">
        <v>120</v>
      </c>
      <c r="I748" s="26">
        <v>52405</v>
      </c>
      <c r="J748" s="26" t="s">
        <v>812</v>
      </c>
      <c r="K748" s="27"/>
    </row>
    <row r="749" spans="8:11" ht="15.75">
      <c r="H749" s="26" t="s">
        <v>120</v>
      </c>
      <c r="I749" s="26">
        <v>52411</v>
      </c>
      <c r="J749" s="26" t="s">
        <v>813</v>
      </c>
      <c r="K749" s="27"/>
    </row>
    <row r="750" spans="8:11" ht="15.75">
      <c r="H750" s="26" t="s">
        <v>120</v>
      </c>
      <c r="I750" s="26">
        <v>52418</v>
      </c>
      <c r="J750" s="26" t="s">
        <v>814</v>
      </c>
      <c r="K750" s="27"/>
    </row>
    <row r="751" spans="8:11" ht="15.75">
      <c r="H751" s="26" t="s">
        <v>120</v>
      </c>
      <c r="I751" s="26">
        <v>52427</v>
      </c>
      <c r="J751" s="26" t="s">
        <v>815</v>
      </c>
      <c r="K751" s="27"/>
    </row>
    <row r="752" spans="8:11" ht="15.75">
      <c r="H752" s="26" t="s">
        <v>120</v>
      </c>
      <c r="I752" s="26">
        <v>52435</v>
      </c>
      <c r="J752" s="26" t="s">
        <v>816</v>
      </c>
      <c r="K752" s="27"/>
    </row>
    <row r="753" spans="8:11" ht="15.75">
      <c r="H753" s="26" t="s">
        <v>120</v>
      </c>
      <c r="I753" s="26">
        <v>52473</v>
      </c>
      <c r="J753" s="26" t="s">
        <v>599</v>
      </c>
      <c r="K753" s="27"/>
    </row>
    <row r="754" spans="8:11" ht="15.75">
      <c r="H754" s="26" t="s">
        <v>120</v>
      </c>
      <c r="I754" s="26">
        <v>52480</v>
      </c>
      <c r="J754" s="26" t="s">
        <v>120</v>
      </c>
      <c r="K754" s="27"/>
    </row>
    <row r="755" spans="8:11" ht="31.5">
      <c r="H755" s="26" t="s">
        <v>120</v>
      </c>
      <c r="I755" s="26">
        <v>52490</v>
      </c>
      <c r="J755" s="26" t="s">
        <v>817</v>
      </c>
      <c r="K755" s="27"/>
    </row>
    <row r="756" spans="8:11" ht="15.75">
      <c r="H756" s="26" t="s">
        <v>120</v>
      </c>
      <c r="I756" s="26">
        <v>52506</v>
      </c>
      <c r="J756" s="26" t="s">
        <v>818</v>
      </c>
      <c r="K756" s="27"/>
    </row>
    <row r="757" spans="8:11" ht="31.5">
      <c r="H757" s="26" t="s">
        <v>120</v>
      </c>
      <c r="I757" s="26">
        <v>52520</v>
      </c>
      <c r="J757" s="26" t="s">
        <v>819</v>
      </c>
      <c r="K757" s="27"/>
    </row>
    <row r="758" spans="8:11" ht="15.75">
      <c r="H758" s="26" t="s">
        <v>120</v>
      </c>
      <c r="I758" s="26">
        <v>52540</v>
      </c>
      <c r="J758" s="26" t="s">
        <v>820</v>
      </c>
      <c r="K758" s="27"/>
    </row>
    <row r="759" spans="8:11" ht="15.75">
      <c r="H759" s="26" t="s">
        <v>120</v>
      </c>
      <c r="I759" s="26">
        <v>52560</v>
      </c>
      <c r="J759" s="26" t="s">
        <v>821</v>
      </c>
      <c r="K759" s="27"/>
    </row>
    <row r="760" spans="8:11" ht="15.75">
      <c r="H760" s="26" t="s">
        <v>120</v>
      </c>
      <c r="I760" s="26">
        <v>52565</v>
      </c>
      <c r="J760" s="26" t="s">
        <v>822</v>
      </c>
      <c r="K760" s="27"/>
    </row>
    <row r="761" spans="8:11" ht="15.75">
      <c r="H761" s="26" t="s">
        <v>120</v>
      </c>
      <c r="I761" s="26">
        <v>52573</v>
      </c>
      <c r="J761" s="26" t="s">
        <v>823</v>
      </c>
      <c r="K761" s="27"/>
    </row>
    <row r="762" spans="8:11" ht="15.75">
      <c r="H762" s="26" t="s">
        <v>120</v>
      </c>
      <c r="I762" s="26">
        <v>52585</v>
      </c>
      <c r="J762" s="26" t="s">
        <v>824</v>
      </c>
      <c r="K762" s="27"/>
    </row>
    <row r="763" spans="8:11" ht="15.75">
      <c r="H763" s="26" t="s">
        <v>120</v>
      </c>
      <c r="I763" s="26">
        <v>52612</v>
      </c>
      <c r="J763" s="26" t="s">
        <v>615</v>
      </c>
      <c r="K763" s="27"/>
    </row>
    <row r="764" spans="8:11" ht="31.5">
      <c r="H764" s="26" t="s">
        <v>120</v>
      </c>
      <c r="I764" s="26">
        <v>52621</v>
      </c>
      <c r="J764" s="26" t="s">
        <v>825</v>
      </c>
      <c r="K764" s="27"/>
    </row>
    <row r="765" spans="8:11" ht="15.75">
      <c r="H765" s="26" t="s">
        <v>120</v>
      </c>
      <c r="I765" s="26">
        <v>52678</v>
      </c>
      <c r="J765" s="26" t="s">
        <v>826</v>
      </c>
      <c r="K765" s="27"/>
    </row>
    <row r="766" spans="8:11" ht="15.75">
      <c r="H766" s="26" t="s">
        <v>120</v>
      </c>
      <c r="I766" s="26">
        <v>52683</v>
      </c>
      <c r="J766" s="26" t="s">
        <v>827</v>
      </c>
      <c r="K766" s="27"/>
    </row>
    <row r="767" spans="8:11" ht="31.5">
      <c r="H767" s="26" t="s">
        <v>120</v>
      </c>
      <c r="I767" s="26">
        <v>52685</v>
      </c>
      <c r="J767" s="26" t="s">
        <v>617</v>
      </c>
      <c r="K767" s="27"/>
    </row>
    <row r="768" spans="8:11" ht="31.5">
      <c r="H768" s="26" t="s">
        <v>120</v>
      </c>
      <c r="I768" s="26">
        <v>52687</v>
      </c>
      <c r="J768" s="26" t="s">
        <v>828</v>
      </c>
      <c r="K768" s="27"/>
    </row>
    <row r="769" spans="8:11" ht="15.75">
      <c r="H769" s="26" t="s">
        <v>120</v>
      </c>
      <c r="I769" s="26">
        <v>52693</v>
      </c>
      <c r="J769" s="26" t="s">
        <v>287</v>
      </c>
      <c r="K769" s="27"/>
    </row>
    <row r="770" spans="8:11" ht="31.5">
      <c r="H770" s="26" t="s">
        <v>120</v>
      </c>
      <c r="I770" s="26">
        <v>52694</v>
      </c>
      <c r="J770" s="26" t="s">
        <v>829</v>
      </c>
      <c r="K770" s="27"/>
    </row>
    <row r="771" spans="8:11" ht="31.5">
      <c r="H771" s="26" t="s">
        <v>120</v>
      </c>
      <c r="I771" s="26">
        <v>52696</v>
      </c>
      <c r="J771" s="26" t="s">
        <v>207</v>
      </c>
      <c r="K771" s="27"/>
    </row>
    <row r="772" spans="8:11" ht="15.75">
      <c r="H772" s="26" t="s">
        <v>120</v>
      </c>
      <c r="I772" s="26">
        <v>52699</v>
      </c>
      <c r="J772" s="26" t="s">
        <v>830</v>
      </c>
      <c r="K772" s="27"/>
    </row>
    <row r="773" spans="8:11" ht="15.75">
      <c r="H773" s="26" t="s">
        <v>120</v>
      </c>
      <c r="I773" s="26">
        <v>52720</v>
      </c>
      <c r="J773" s="26" t="s">
        <v>831</v>
      </c>
      <c r="K773" s="27"/>
    </row>
    <row r="774" spans="8:11" ht="15.75">
      <c r="H774" s="26" t="s">
        <v>120</v>
      </c>
      <c r="I774" s="26">
        <v>52786</v>
      </c>
      <c r="J774" s="26" t="s">
        <v>832</v>
      </c>
      <c r="K774" s="27"/>
    </row>
    <row r="775" spans="8:11" ht="15.75">
      <c r="H775" s="26" t="s">
        <v>120</v>
      </c>
      <c r="I775" s="26">
        <v>52788</v>
      </c>
      <c r="J775" s="26" t="s">
        <v>833</v>
      </c>
      <c r="K775" s="27"/>
    </row>
    <row r="776" spans="8:11" ht="31.5">
      <c r="H776" s="26" t="s">
        <v>120</v>
      </c>
      <c r="I776" s="26">
        <v>52835</v>
      </c>
      <c r="J776" s="26" t="s">
        <v>834</v>
      </c>
      <c r="K776" s="27"/>
    </row>
    <row r="777" spans="8:11" ht="15.75">
      <c r="H777" s="26" t="s">
        <v>120</v>
      </c>
      <c r="I777" s="26">
        <v>52838</v>
      </c>
      <c r="J777" s="26" t="s">
        <v>835</v>
      </c>
      <c r="K777" s="27"/>
    </row>
    <row r="778" spans="8:11" ht="15.75">
      <c r="H778" s="26" t="s">
        <v>120</v>
      </c>
      <c r="I778" s="26">
        <v>52885</v>
      </c>
      <c r="J778" s="26" t="s">
        <v>836</v>
      </c>
      <c r="K778" s="27"/>
    </row>
    <row r="779" spans="8:11" ht="31.5">
      <c r="H779" s="26" t="s">
        <v>122</v>
      </c>
      <c r="I779" s="26">
        <v>54001</v>
      </c>
      <c r="J779" s="26" t="s">
        <v>837</v>
      </c>
      <c r="K779" s="27"/>
    </row>
    <row r="780" spans="8:11" ht="31.5">
      <c r="H780" s="26" t="s">
        <v>122</v>
      </c>
      <c r="I780" s="26">
        <v>54003</v>
      </c>
      <c r="J780" s="26" t="s">
        <v>838</v>
      </c>
      <c r="K780" s="27"/>
    </row>
    <row r="781" spans="8:11" ht="31.5">
      <c r="H781" s="26" t="s">
        <v>122</v>
      </c>
      <c r="I781" s="26">
        <v>54051</v>
      </c>
      <c r="J781" s="26" t="s">
        <v>839</v>
      </c>
      <c r="K781" s="27"/>
    </row>
    <row r="782" spans="8:11" ht="31.5">
      <c r="H782" s="26" t="s">
        <v>122</v>
      </c>
      <c r="I782" s="26">
        <v>54099</v>
      </c>
      <c r="J782" s="26" t="s">
        <v>840</v>
      </c>
      <c r="K782" s="27"/>
    </row>
    <row r="783" spans="8:11" ht="31.5">
      <c r="H783" s="26" t="s">
        <v>122</v>
      </c>
      <c r="I783" s="26">
        <v>54109</v>
      </c>
      <c r="J783" s="26" t="s">
        <v>841</v>
      </c>
      <c r="K783" s="27"/>
    </row>
    <row r="784" spans="8:11" ht="31.5">
      <c r="H784" s="26" t="s">
        <v>122</v>
      </c>
      <c r="I784" s="26">
        <v>54125</v>
      </c>
      <c r="J784" s="26" t="s">
        <v>842</v>
      </c>
      <c r="K784" s="27"/>
    </row>
    <row r="785" spans="8:11" ht="31.5">
      <c r="H785" s="26" t="s">
        <v>122</v>
      </c>
      <c r="I785" s="26">
        <v>54128</v>
      </c>
      <c r="J785" s="26" t="s">
        <v>843</v>
      </c>
      <c r="K785" s="27"/>
    </row>
    <row r="786" spans="8:11" ht="31.5">
      <c r="H786" s="26" t="s">
        <v>122</v>
      </c>
      <c r="I786" s="26">
        <v>54172</v>
      </c>
      <c r="J786" s="26" t="s">
        <v>844</v>
      </c>
      <c r="K786" s="27"/>
    </row>
    <row r="787" spans="8:11" ht="31.5">
      <c r="H787" s="26" t="s">
        <v>122</v>
      </c>
      <c r="I787" s="26">
        <v>54174</v>
      </c>
      <c r="J787" s="26" t="s">
        <v>845</v>
      </c>
      <c r="K787" s="27"/>
    </row>
    <row r="788" spans="8:11" ht="31.5">
      <c r="H788" s="26" t="s">
        <v>122</v>
      </c>
      <c r="I788" s="26">
        <v>54206</v>
      </c>
      <c r="J788" s="26" t="s">
        <v>846</v>
      </c>
      <c r="K788" s="27"/>
    </row>
    <row r="789" spans="8:11" ht="31.5">
      <c r="H789" s="26" t="s">
        <v>122</v>
      </c>
      <c r="I789" s="26">
        <v>54223</v>
      </c>
      <c r="J789" s="26" t="s">
        <v>847</v>
      </c>
      <c r="K789" s="27"/>
    </row>
    <row r="790" spans="8:11" ht="31.5">
      <c r="H790" s="26" t="s">
        <v>122</v>
      </c>
      <c r="I790" s="26">
        <v>54239</v>
      </c>
      <c r="J790" s="26" t="s">
        <v>848</v>
      </c>
      <c r="K790" s="27"/>
    </row>
    <row r="791" spans="8:11" ht="31.5">
      <c r="H791" s="26" t="s">
        <v>122</v>
      </c>
      <c r="I791" s="26">
        <v>54245</v>
      </c>
      <c r="J791" s="26" t="s">
        <v>849</v>
      </c>
      <c r="K791" s="27"/>
    </row>
    <row r="792" spans="8:11" ht="31.5">
      <c r="H792" s="26" t="s">
        <v>122</v>
      </c>
      <c r="I792" s="26">
        <v>54250</v>
      </c>
      <c r="J792" s="26" t="s">
        <v>850</v>
      </c>
      <c r="K792" s="27"/>
    </row>
    <row r="793" spans="8:11" ht="31.5">
      <c r="H793" s="26" t="s">
        <v>122</v>
      </c>
      <c r="I793" s="26">
        <v>54261</v>
      </c>
      <c r="J793" s="26" t="s">
        <v>851</v>
      </c>
      <c r="K793" s="27"/>
    </row>
    <row r="794" spans="8:11" ht="31.5">
      <c r="H794" s="26" t="s">
        <v>122</v>
      </c>
      <c r="I794" s="26">
        <v>54313</v>
      </c>
      <c r="J794" s="26" t="s">
        <v>852</v>
      </c>
      <c r="K794" s="27"/>
    </row>
    <row r="795" spans="8:11" ht="31.5">
      <c r="H795" s="26" t="s">
        <v>122</v>
      </c>
      <c r="I795" s="26">
        <v>54344</v>
      </c>
      <c r="J795" s="26" t="s">
        <v>853</v>
      </c>
      <c r="K795" s="27"/>
    </row>
    <row r="796" spans="8:11" ht="31.5">
      <c r="H796" s="26" t="s">
        <v>122</v>
      </c>
      <c r="I796" s="26">
        <v>54347</v>
      </c>
      <c r="J796" s="26" t="s">
        <v>854</v>
      </c>
      <c r="K796" s="27"/>
    </row>
    <row r="797" spans="8:11" ht="31.5">
      <c r="H797" s="26" t="s">
        <v>122</v>
      </c>
      <c r="I797" s="26">
        <v>54377</v>
      </c>
      <c r="J797" s="26" t="s">
        <v>855</v>
      </c>
      <c r="K797" s="27"/>
    </row>
    <row r="798" spans="8:11" ht="31.5">
      <c r="H798" s="26" t="s">
        <v>122</v>
      </c>
      <c r="I798" s="26">
        <v>54385</v>
      </c>
      <c r="J798" s="26" t="s">
        <v>856</v>
      </c>
      <c r="K798" s="27"/>
    </row>
    <row r="799" spans="8:11" ht="31.5">
      <c r="H799" s="26" t="s">
        <v>122</v>
      </c>
      <c r="I799" s="26">
        <v>54398</v>
      </c>
      <c r="J799" s="26" t="s">
        <v>857</v>
      </c>
      <c r="K799" s="27"/>
    </row>
    <row r="800" spans="8:11" ht="31.5">
      <c r="H800" s="26" t="s">
        <v>122</v>
      </c>
      <c r="I800" s="26">
        <v>54405</v>
      </c>
      <c r="J800" s="26" t="s">
        <v>858</v>
      </c>
      <c r="K800" s="27"/>
    </row>
    <row r="801" spans="8:11" ht="31.5">
      <c r="H801" s="26" t="s">
        <v>122</v>
      </c>
      <c r="I801" s="26">
        <v>54418</v>
      </c>
      <c r="J801" s="26" t="s">
        <v>859</v>
      </c>
      <c r="K801" s="27"/>
    </row>
    <row r="802" spans="8:11" ht="31.5">
      <c r="H802" s="26" t="s">
        <v>122</v>
      </c>
      <c r="I802" s="26">
        <v>54480</v>
      </c>
      <c r="J802" s="26" t="s">
        <v>860</v>
      </c>
      <c r="K802" s="27"/>
    </row>
    <row r="803" spans="8:11" ht="31.5">
      <c r="H803" s="26" t="s">
        <v>122</v>
      </c>
      <c r="I803" s="26">
        <v>54498</v>
      </c>
      <c r="J803" s="26" t="s">
        <v>861</v>
      </c>
      <c r="K803" s="27"/>
    </row>
    <row r="804" spans="8:11" ht="31.5">
      <c r="H804" s="26" t="s">
        <v>122</v>
      </c>
      <c r="I804" s="26">
        <v>54518</v>
      </c>
      <c r="J804" s="26" t="s">
        <v>862</v>
      </c>
      <c r="K804" s="27"/>
    </row>
    <row r="805" spans="8:11" ht="31.5">
      <c r="H805" s="26" t="s">
        <v>122</v>
      </c>
      <c r="I805" s="26">
        <v>54520</v>
      </c>
      <c r="J805" s="26" t="s">
        <v>863</v>
      </c>
      <c r="K805" s="27"/>
    </row>
    <row r="806" spans="8:11" ht="31.5">
      <c r="H806" s="26" t="s">
        <v>122</v>
      </c>
      <c r="I806" s="26">
        <v>54553</v>
      </c>
      <c r="J806" s="26" t="s">
        <v>864</v>
      </c>
      <c r="K806" s="27"/>
    </row>
    <row r="807" spans="8:11" ht="31.5">
      <c r="H807" s="26" t="s">
        <v>122</v>
      </c>
      <c r="I807" s="26">
        <v>54599</v>
      </c>
      <c r="J807" s="26" t="s">
        <v>865</v>
      </c>
      <c r="K807" s="27"/>
    </row>
    <row r="808" spans="8:11" ht="31.5">
      <c r="H808" s="26" t="s">
        <v>122</v>
      </c>
      <c r="I808" s="26">
        <v>54660</v>
      </c>
      <c r="J808" s="26" t="s">
        <v>866</v>
      </c>
      <c r="K808" s="27"/>
    </row>
    <row r="809" spans="8:11" ht="31.5">
      <c r="H809" s="26" t="s">
        <v>122</v>
      </c>
      <c r="I809" s="26">
        <v>54670</v>
      </c>
      <c r="J809" s="26" t="s">
        <v>867</v>
      </c>
      <c r="K809" s="27"/>
    </row>
    <row r="810" spans="8:11" ht="31.5">
      <c r="H810" s="26" t="s">
        <v>122</v>
      </c>
      <c r="I810" s="26">
        <v>54673</v>
      </c>
      <c r="J810" s="26" t="s">
        <v>618</v>
      </c>
      <c r="K810" s="27"/>
    </row>
    <row r="811" spans="8:11" ht="31.5">
      <c r="H811" s="26" t="s">
        <v>122</v>
      </c>
      <c r="I811" s="26">
        <v>54680</v>
      </c>
      <c r="J811" s="26" t="s">
        <v>868</v>
      </c>
      <c r="K811" s="27"/>
    </row>
    <row r="812" spans="8:11" ht="31.5">
      <c r="H812" s="26" t="s">
        <v>122</v>
      </c>
      <c r="I812" s="26">
        <v>54720</v>
      </c>
      <c r="J812" s="26" t="s">
        <v>869</v>
      </c>
      <c r="K812" s="27"/>
    </row>
    <row r="813" spans="8:11" ht="31.5">
      <c r="H813" s="26" t="s">
        <v>122</v>
      </c>
      <c r="I813" s="26">
        <v>54743</v>
      </c>
      <c r="J813" s="26" t="s">
        <v>870</v>
      </c>
      <c r="K813" s="27"/>
    </row>
    <row r="814" spans="8:11" ht="31.5">
      <c r="H814" s="26" t="s">
        <v>122</v>
      </c>
      <c r="I814" s="26">
        <v>54800</v>
      </c>
      <c r="J814" s="26" t="s">
        <v>871</v>
      </c>
      <c r="K814" s="27"/>
    </row>
    <row r="815" spans="8:11" ht="31.5">
      <c r="H815" s="26" t="s">
        <v>122</v>
      </c>
      <c r="I815" s="26">
        <v>54810</v>
      </c>
      <c r="J815" s="26" t="s">
        <v>872</v>
      </c>
      <c r="K815" s="27"/>
    </row>
    <row r="816" spans="8:11" ht="31.5">
      <c r="H816" s="26" t="s">
        <v>122</v>
      </c>
      <c r="I816" s="26">
        <v>54820</v>
      </c>
      <c r="J816" s="26" t="s">
        <v>218</v>
      </c>
      <c r="K816" s="27"/>
    </row>
    <row r="817" spans="8:11" ht="31.5">
      <c r="H817" s="26" t="s">
        <v>122</v>
      </c>
      <c r="I817" s="26">
        <v>54871</v>
      </c>
      <c r="J817" s="26" t="s">
        <v>873</v>
      </c>
      <c r="K817" s="27"/>
    </row>
    <row r="818" spans="8:11" ht="31.5">
      <c r="H818" s="26" t="s">
        <v>122</v>
      </c>
      <c r="I818" s="26">
        <v>54874</v>
      </c>
      <c r="J818" s="26" t="s">
        <v>874</v>
      </c>
      <c r="K818" s="27"/>
    </row>
    <row r="819" spans="8:11" ht="15.75">
      <c r="H819" s="26" t="s">
        <v>126</v>
      </c>
      <c r="I819" s="26">
        <v>63001</v>
      </c>
      <c r="J819" s="26" t="s">
        <v>107</v>
      </c>
      <c r="K819" s="27"/>
    </row>
    <row r="820" spans="8:11" ht="15.75">
      <c r="H820" s="26" t="s">
        <v>126</v>
      </c>
      <c r="I820" s="26">
        <v>63111</v>
      </c>
      <c r="J820" s="26" t="s">
        <v>307</v>
      </c>
      <c r="K820" s="27"/>
    </row>
    <row r="821" spans="8:11" ht="15.75">
      <c r="H821" s="26" t="s">
        <v>126</v>
      </c>
      <c r="I821" s="26">
        <v>63130</v>
      </c>
      <c r="J821" s="26" t="s">
        <v>875</v>
      </c>
      <c r="K821" s="27"/>
    </row>
    <row r="822" spans="8:11" ht="15.75">
      <c r="H822" s="26" t="s">
        <v>126</v>
      </c>
      <c r="I822" s="26">
        <v>63190</v>
      </c>
      <c r="J822" s="26" t="s">
        <v>876</v>
      </c>
      <c r="K822" s="27"/>
    </row>
    <row r="823" spans="8:11" ht="15.75">
      <c r="H823" s="26" t="s">
        <v>126</v>
      </c>
      <c r="I823" s="26">
        <v>63212</v>
      </c>
      <c r="J823" s="26" t="s">
        <v>104</v>
      </c>
      <c r="K823" s="27"/>
    </row>
    <row r="824" spans="8:11" ht="15.75">
      <c r="H824" s="26" t="s">
        <v>126</v>
      </c>
      <c r="I824" s="26">
        <v>63272</v>
      </c>
      <c r="J824" s="26" t="s">
        <v>877</v>
      </c>
      <c r="K824" s="27"/>
    </row>
    <row r="825" spans="8:11" ht="15.75">
      <c r="H825" s="26" t="s">
        <v>126</v>
      </c>
      <c r="I825" s="26">
        <v>63302</v>
      </c>
      <c r="J825" s="26" t="s">
        <v>878</v>
      </c>
      <c r="K825" s="27"/>
    </row>
    <row r="826" spans="8:11" ht="15.75">
      <c r="H826" s="26" t="s">
        <v>126</v>
      </c>
      <c r="I826" s="26">
        <v>63401</v>
      </c>
      <c r="J826" s="26" t="s">
        <v>879</v>
      </c>
      <c r="K826" s="27"/>
    </row>
    <row r="827" spans="8:11" ht="15.75">
      <c r="H827" s="26" t="s">
        <v>126</v>
      </c>
      <c r="I827" s="26">
        <v>63470</v>
      </c>
      <c r="J827" s="26" t="s">
        <v>880</v>
      </c>
      <c r="K827" s="27"/>
    </row>
    <row r="828" spans="8:11" ht="15.75">
      <c r="H828" s="26" t="s">
        <v>126</v>
      </c>
      <c r="I828" s="26">
        <v>63548</v>
      </c>
      <c r="J828" s="26" t="s">
        <v>881</v>
      </c>
      <c r="K828" s="27"/>
    </row>
    <row r="829" spans="8:11" ht="15.75">
      <c r="H829" s="26" t="s">
        <v>126</v>
      </c>
      <c r="I829" s="26">
        <v>63594</v>
      </c>
      <c r="J829" s="26" t="s">
        <v>882</v>
      </c>
      <c r="K829" s="27"/>
    </row>
    <row r="830" spans="8:11" ht="15.75">
      <c r="H830" s="26" t="s">
        <v>126</v>
      </c>
      <c r="I830" s="26">
        <v>63690</v>
      </c>
      <c r="J830" s="26" t="s">
        <v>883</v>
      </c>
      <c r="K830" s="27"/>
    </row>
    <row r="831" spans="8:11" ht="15.75">
      <c r="H831" s="26" t="s">
        <v>128</v>
      </c>
      <c r="I831" s="26">
        <v>66001</v>
      </c>
      <c r="J831" s="26" t="s">
        <v>884</v>
      </c>
      <c r="K831" s="27"/>
    </row>
    <row r="832" spans="8:11" ht="15.75">
      <c r="H832" s="26" t="s">
        <v>128</v>
      </c>
      <c r="I832" s="26">
        <v>66045</v>
      </c>
      <c r="J832" s="26" t="s">
        <v>885</v>
      </c>
      <c r="K832" s="27"/>
    </row>
    <row r="833" spans="8:11" ht="15.75">
      <c r="H833" s="26" t="s">
        <v>128</v>
      </c>
      <c r="I833" s="26">
        <v>66075</v>
      </c>
      <c r="J833" s="26" t="s">
        <v>461</v>
      </c>
      <c r="K833" s="27"/>
    </row>
    <row r="834" spans="8:11" ht="31.5">
      <c r="H834" s="26" t="s">
        <v>128</v>
      </c>
      <c r="I834" s="26">
        <v>66088</v>
      </c>
      <c r="J834" s="26" t="s">
        <v>886</v>
      </c>
      <c r="K834" s="27"/>
    </row>
    <row r="835" spans="8:11" ht="31.5">
      <c r="H835" s="26" t="s">
        <v>128</v>
      </c>
      <c r="I835" s="26">
        <v>66170</v>
      </c>
      <c r="J835" s="26" t="s">
        <v>887</v>
      </c>
      <c r="K835" s="27"/>
    </row>
    <row r="836" spans="8:11" ht="15.75">
      <c r="H836" s="26" t="s">
        <v>128</v>
      </c>
      <c r="I836" s="26">
        <v>66318</v>
      </c>
      <c r="J836" s="26" t="s">
        <v>888</v>
      </c>
      <c r="K836" s="27"/>
    </row>
    <row r="837" spans="8:11" ht="15.75">
      <c r="H837" s="26" t="s">
        <v>128</v>
      </c>
      <c r="I837" s="26">
        <v>66383</v>
      </c>
      <c r="J837" s="26" t="s">
        <v>889</v>
      </c>
      <c r="K837" s="27"/>
    </row>
    <row r="838" spans="8:11" ht="15.75">
      <c r="H838" s="26" t="s">
        <v>128</v>
      </c>
      <c r="I838" s="26">
        <v>66400</v>
      </c>
      <c r="J838" s="26" t="s">
        <v>890</v>
      </c>
      <c r="K838" s="27"/>
    </row>
    <row r="839" spans="8:11" ht="15.75">
      <c r="H839" s="26" t="s">
        <v>128</v>
      </c>
      <c r="I839" s="26">
        <v>66440</v>
      </c>
      <c r="J839" s="26" t="s">
        <v>891</v>
      </c>
      <c r="K839" s="27"/>
    </row>
    <row r="840" spans="8:11" ht="15.75">
      <c r="H840" s="26" t="s">
        <v>128</v>
      </c>
      <c r="I840" s="26">
        <v>66456</v>
      </c>
      <c r="J840" s="26" t="s">
        <v>892</v>
      </c>
      <c r="K840" s="27"/>
    </row>
    <row r="841" spans="8:11" ht="31.5">
      <c r="H841" s="26" t="s">
        <v>128</v>
      </c>
      <c r="I841" s="26">
        <v>66572</v>
      </c>
      <c r="J841" s="26" t="s">
        <v>893</v>
      </c>
      <c r="K841" s="27"/>
    </row>
    <row r="842" spans="8:11" ht="15.75">
      <c r="H842" s="26" t="s">
        <v>128</v>
      </c>
      <c r="I842" s="26">
        <v>66594</v>
      </c>
      <c r="J842" s="26" t="s">
        <v>894</v>
      </c>
      <c r="K842" s="27"/>
    </row>
    <row r="843" spans="8:11" ht="31.5">
      <c r="H843" s="26" t="s">
        <v>128</v>
      </c>
      <c r="I843" s="26">
        <v>66682</v>
      </c>
      <c r="J843" s="26" t="s">
        <v>895</v>
      </c>
      <c r="K843" s="27"/>
    </row>
    <row r="844" spans="8:11" ht="15.75">
      <c r="H844" s="26" t="s">
        <v>128</v>
      </c>
      <c r="I844" s="26">
        <v>66687</v>
      </c>
      <c r="J844" s="26" t="s">
        <v>896</v>
      </c>
      <c r="K844" s="27"/>
    </row>
    <row r="845" spans="8:11" ht="31.5">
      <c r="H845" s="26" t="s">
        <v>129</v>
      </c>
      <c r="I845" s="26">
        <v>68001</v>
      </c>
      <c r="J845" s="26" t="s">
        <v>897</v>
      </c>
      <c r="K845" s="27"/>
    </row>
    <row r="846" spans="8:11" ht="15.75">
      <c r="H846" s="26" t="s">
        <v>129</v>
      </c>
      <c r="I846" s="26">
        <v>68013</v>
      </c>
      <c r="J846" s="26" t="s">
        <v>898</v>
      </c>
      <c r="K846" s="27"/>
    </row>
    <row r="847" spans="8:11" ht="15.75">
      <c r="H847" s="26" t="s">
        <v>129</v>
      </c>
      <c r="I847" s="26">
        <v>68020</v>
      </c>
      <c r="J847" s="26" t="s">
        <v>445</v>
      </c>
      <c r="K847" s="27"/>
    </row>
    <row r="848" spans="8:11" ht="15.75">
      <c r="H848" s="26" t="s">
        <v>129</v>
      </c>
      <c r="I848" s="26">
        <v>68051</v>
      </c>
      <c r="J848" s="26" t="s">
        <v>899</v>
      </c>
      <c r="K848" s="27"/>
    </row>
    <row r="849" spans="8:11" ht="15.75">
      <c r="H849" s="26" t="s">
        <v>129</v>
      </c>
      <c r="I849" s="26">
        <v>68077</v>
      </c>
      <c r="J849" s="26" t="s">
        <v>109</v>
      </c>
      <c r="K849" s="27"/>
    </row>
    <row r="850" spans="8:11" ht="15.75">
      <c r="H850" s="26" t="s">
        <v>129</v>
      </c>
      <c r="I850" s="26">
        <v>68079</v>
      </c>
      <c r="J850" s="26" t="s">
        <v>900</v>
      </c>
      <c r="K850" s="27"/>
    </row>
    <row r="851" spans="8:11" ht="31.5">
      <c r="H851" s="26" t="s">
        <v>129</v>
      </c>
      <c r="I851" s="26">
        <v>68081</v>
      </c>
      <c r="J851" s="26" t="s">
        <v>901</v>
      </c>
      <c r="K851" s="27"/>
    </row>
    <row r="852" spans="8:11" ht="15.75">
      <c r="H852" s="26" t="s">
        <v>129</v>
      </c>
      <c r="I852" s="26">
        <v>68092</v>
      </c>
      <c r="J852" s="26" t="s">
        <v>117</v>
      </c>
      <c r="K852" s="27"/>
    </row>
    <row r="853" spans="8:11" ht="15.75">
      <c r="H853" s="26" t="s">
        <v>129</v>
      </c>
      <c r="I853" s="26">
        <v>68101</v>
      </c>
      <c r="J853" s="26" t="s">
        <v>88</v>
      </c>
      <c r="K853" s="27"/>
    </row>
    <row r="854" spans="8:11" ht="15.75">
      <c r="H854" s="26" t="s">
        <v>129</v>
      </c>
      <c r="I854" s="26">
        <v>68121</v>
      </c>
      <c r="J854" s="26" t="s">
        <v>553</v>
      </c>
      <c r="K854" s="27"/>
    </row>
    <row r="855" spans="8:11" ht="15.75">
      <c r="H855" s="26" t="s">
        <v>129</v>
      </c>
      <c r="I855" s="26">
        <v>68132</v>
      </c>
      <c r="J855" s="26" t="s">
        <v>902</v>
      </c>
      <c r="K855" s="27"/>
    </row>
    <row r="856" spans="8:11" ht="15.75">
      <c r="H856" s="26" t="s">
        <v>129</v>
      </c>
      <c r="I856" s="26">
        <v>68147</v>
      </c>
      <c r="J856" s="26" t="s">
        <v>903</v>
      </c>
      <c r="K856" s="27"/>
    </row>
    <row r="857" spans="8:11" ht="15.75">
      <c r="H857" s="26" t="s">
        <v>129</v>
      </c>
      <c r="I857" s="26">
        <v>68152</v>
      </c>
      <c r="J857" s="26" t="s">
        <v>904</v>
      </c>
      <c r="K857" s="27"/>
    </row>
    <row r="858" spans="8:11" ht="15.75">
      <c r="H858" s="26" t="s">
        <v>129</v>
      </c>
      <c r="I858" s="26">
        <v>68160</v>
      </c>
      <c r="J858" s="26" t="s">
        <v>905</v>
      </c>
      <c r="K858" s="27"/>
    </row>
    <row r="859" spans="8:11" ht="15.75">
      <c r="H859" s="26" t="s">
        <v>129</v>
      </c>
      <c r="I859" s="26">
        <v>68162</v>
      </c>
      <c r="J859" s="26" t="s">
        <v>906</v>
      </c>
      <c r="K859" s="27"/>
    </row>
    <row r="860" spans="8:11" ht="15.75">
      <c r="H860" s="26" t="s">
        <v>129</v>
      </c>
      <c r="I860" s="26">
        <v>68167</v>
      </c>
      <c r="J860" s="26" t="s">
        <v>907</v>
      </c>
      <c r="K860" s="27"/>
    </row>
    <row r="861" spans="8:11" ht="15.75">
      <c r="H861" s="26" t="s">
        <v>129</v>
      </c>
      <c r="I861" s="26">
        <v>68169</v>
      </c>
      <c r="J861" s="26" t="s">
        <v>908</v>
      </c>
      <c r="K861" s="27"/>
    </row>
    <row r="862" spans="8:11" ht="15.75">
      <c r="H862" s="26" t="s">
        <v>129</v>
      </c>
      <c r="I862" s="26">
        <v>68176</v>
      </c>
      <c r="J862" s="26" t="s">
        <v>909</v>
      </c>
      <c r="K862" s="27"/>
    </row>
    <row r="863" spans="8:11" ht="15.75">
      <c r="H863" s="26" t="s">
        <v>129</v>
      </c>
      <c r="I863" s="26">
        <v>68179</v>
      </c>
      <c r="J863" s="26" t="s">
        <v>910</v>
      </c>
      <c r="K863" s="27"/>
    </row>
    <row r="864" spans="8:11" ht="15.75">
      <c r="H864" s="26" t="s">
        <v>129</v>
      </c>
      <c r="I864" s="26">
        <v>68190</v>
      </c>
      <c r="J864" s="26" t="s">
        <v>911</v>
      </c>
      <c r="K864" s="27"/>
    </row>
    <row r="865" spans="8:11" ht="15.75">
      <c r="H865" s="26" t="s">
        <v>129</v>
      </c>
      <c r="I865" s="26">
        <v>68207</v>
      </c>
      <c r="J865" s="26" t="s">
        <v>146</v>
      </c>
      <c r="K865" s="27"/>
    </row>
    <row r="866" spans="8:11" ht="15.75">
      <c r="H866" s="26" t="s">
        <v>129</v>
      </c>
      <c r="I866" s="26">
        <v>68209</v>
      </c>
      <c r="J866" s="26" t="s">
        <v>912</v>
      </c>
      <c r="K866" s="27"/>
    </row>
    <row r="867" spans="8:11" ht="15.75">
      <c r="H867" s="26" t="s">
        <v>129</v>
      </c>
      <c r="I867" s="26">
        <v>68211</v>
      </c>
      <c r="J867" s="26" t="s">
        <v>913</v>
      </c>
      <c r="K867" s="27"/>
    </row>
    <row r="868" spans="8:11" ht="15.75">
      <c r="H868" s="26" t="s">
        <v>129</v>
      </c>
      <c r="I868" s="26">
        <v>68217</v>
      </c>
      <c r="J868" s="26" t="s">
        <v>914</v>
      </c>
      <c r="K868" s="27"/>
    </row>
    <row r="869" spans="8:11" ht="15.75">
      <c r="H869" s="26" t="s">
        <v>129</v>
      </c>
      <c r="I869" s="26">
        <v>68229</v>
      </c>
      <c r="J869" s="26" t="s">
        <v>915</v>
      </c>
      <c r="K869" s="27"/>
    </row>
    <row r="870" spans="8:11" ht="31.5">
      <c r="H870" s="26" t="s">
        <v>129</v>
      </c>
      <c r="I870" s="26">
        <v>68235</v>
      </c>
      <c r="J870" s="26" t="s">
        <v>916</v>
      </c>
      <c r="K870" s="27"/>
    </row>
    <row r="871" spans="8:11" ht="31.5">
      <c r="H871" s="26" t="s">
        <v>129</v>
      </c>
      <c r="I871" s="26">
        <v>68245</v>
      </c>
      <c r="J871" s="26" t="s">
        <v>917</v>
      </c>
      <c r="K871" s="27"/>
    </row>
    <row r="872" spans="8:11" ht="15.75">
      <c r="H872" s="26" t="s">
        <v>129</v>
      </c>
      <c r="I872" s="26">
        <v>68250</v>
      </c>
      <c r="J872" s="26" t="s">
        <v>268</v>
      </c>
      <c r="K872" s="27"/>
    </row>
    <row r="873" spans="8:11" ht="15.75">
      <c r="H873" s="26" t="s">
        <v>129</v>
      </c>
      <c r="I873" s="26">
        <v>68255</v>
      </c>
      <c r="J873" s="26" t="s">
        <v>918</v>
      </c>
      <c r="K873" s="27"/>
    </row>
    <row r="874" spans="8:11" ht="15.75">
      <c r="H874" s="26" t="s">
        <v>129</v>
      </c>
      <c r="I874" s="26">
        <v>68264</v>
      </c>
      <c r="J874" s="26" t="s">
        <v>919</v>
      </c>
      <c r="K874" s="27"/>
    </row>
    <row r="875" spans="8:11" ht="15.75">
      <c r="H875" s="26" t="s">
        <v>129</v>
      </c>
      <c r="I875" s="26">
        <v>68266</v>
      </c>
      <c r="J875" s="26" t="s">
        <v>920</v>
      </c>
      <c r="K875" s="27"/>
    </row>
    <row r="876" spans="8:11" ht="15.75">
      <c r="H876" s="26" t="s">
        <v>129</v>
      </c>
      <c r="I876" s="26">
        <v>68271</v>
      </c>
      <c r="J876" s="26" t="s">
        <v>921</v>
      </c>
      <c r="K876" s="27"/>
    </row>
    <row r="877" spans="8:11" ht="31.5">
      <c r="H877" s="26" t="s">
        <v>129</v>
      </c>
      <c r="I877" s="26">
        <v>68276</v>
      </c>
      <c r="J877" s="26" t="s">
        <v>922</v>
      </c>
      <c r="K877" s="27"/>
    </row>
    <row r="878" spans="8:11" ht="15.75">
      <c r="H878" s="26" t="s">
        <v>129</v>
      </c>
      <c r="I878" s="26">
        <v>68296</v>
      </c>
      <c r="J878" s="26" t="s">
        <v>923</v>
      </c>
      <c r="K878" s="27"/>
    </row>
    <row r="879" spans="8:11" ht="15.75">
      <c r="H879" s="26" t="s">
        <v>129</v>
      </c>
      <c r="I879" s="26">
        <v>68298</v>
      </c>
      <c r="J879" s="26" t="s">
        <v>924</v>
      </c>
      <c r="K879" s="27"/>
    </row>
    <row r="880" spans="8:11" ht="15.75">
      <c r="H880" s="26" t="s">
        <v>129</v>
      </c>
      <c r="I880" s="26">
        <v>68307</v>
      </c>
      <c r="J880" s="26" t="s">
        <v>925</v>
      </c>
      <c r="K880" s="27"/>
    </row>
    <row r="881" spans="8:11" ht="15.75">
      <c r="H881" s="26" t="s">
        <v>129</v>
      </c>
      <c r="I881" s="26">
        <v>68318</v>
      </c>
      <c r="J881" s="26" t="s">
        <v>926</v>
      </c>
      <c r="K881" s="27"/>
    </row>
    <row r="882" spans="8:11" ht="15.75">
      <c r="H882" s="26" t="s">
        <v>129</v>
      </c>
      <c r="I882" s="26">
        <v>68320</v>
      </c>
      <c r="J882" s="26" t="s">
        <v>161</v>
      </c>
      <c r="K882" s="27"/>
    </row>
    <row r="883" spans="8:11" ht="15.75">
      <c r="H883" s="26" t="s">
        <v>129</v>
      </c>
      <c r="I883" s="26">
        <v>68322</v>
      </c>
      <c r="J883" s="26" t="s">
        <v>927</v>
      </c>
      <c r="K883" s="27"/>
    </row>
    <row r="884" spans="8:11" ht="15.75">
      <c r="H884" s="26" t="s">
        <v>129</v>
      </c>
      <c r="I884" s="26">
        <v>68324</v>
      </c>
      <c r="J884" s="26" t="s">
        <v>928</v>
      </c>
      <c r="K884" s="27"/>
    </row>
    <row r="885" spans="8:11" ht="15.75">
      <c r="H885" s="26" t="s">
        <v>129</v>
      </c>
      <c r="I885" s="26">
        <v>68327</v>
      </c>
      <c r="J885" s="26" t="s">
        <v>929</v>
      </c>
      <c r="K885" s="27"/>
    </row>
    <row r="886" spans="8:11" ht="15.75">
      <c r="H886" s="26" t="s">
        <v>129</v>
      </c>
      <c r="I886" s="26">
        <v>68344</v>
      </c>
      <c r="J886" s="26" t="s">
        <v>930</v>
      </c>
      <c r="K886" s="27"/>
    </row>
    <row r="887" spans="8:11" ht="15.75">
      <c r="H887" s="26" t="s">
        <v>129</v>
      </c>
      <c r="I887" s="26">
        <v>68368</v>
      </c>
      <c r="J887" s="26" t="s">
        <v>931</v>
      </c>
      <c r="K887" s="27"/>
    </row>
    <row r="888" spans="8:11" ht="15.75">
      <c r="H888" s="26" t="s">
        <v>129</v>
      </c>
      <c r="I888" s="26">
        <v>68370</v>
      </c>
      <c r="J888" s="26" t="s">
        <v>932</v>
      </c>
      <c r="K888" s="27"/>
    </row>
    <row r="889" spans="8:11" ht="15.75">
      <c r="H889" s="26" t="s">
        <v>129</v>
      </c>
      <c r="I889" s="26">
        <v>68377</v>
      </c>
      <c r="J889" s="26" t="s">
        <v>933</v>
      </c>
      <c r="K889" s="27"/>
    </row>
    <row r="890" spans="8:11" ht="15.75">
      <c r="H890" s="26" t="s">
        <v>129</v>
      </c>
      <c r="I890" s="26">
        <v>68385</v>
      </c>
      <c r="J890" s="26" t="s">
        <v>934</v>
      </c>
      <c r="K890" s="27"/>
    </row>
    <row r="891" spans="8:11" ht="15.75">
      <c r="H891" s="26" t="s">
        <v>129</v>
      </c>
      <c r="I891" s="26">
        <v>68397</v>
      </c>
      <c r="J891" s="26" t="s">
        <v>514</v>
      </c>
      <c r="K891" s="27"/>
    </row>
    <row r="892" spans="8:11" ht="15.75">
      <c r="H892" s="26" t="s">
        <v>129</v>
      </c>
      <c r="I892" s="26">
        <v>68406</v>
      </c>
      <c r="J892" s="26" t="s">
        <v>935</v>
      </c>
      <c r="K892" s="27"/>
    </row>
    <row r="893" spans="8:11" ht="15.75">
      <c r="H893" s="26" t="s">
        <v>129</v>
      </c>
      <c r="I893" s="26">
        <v>68418</v>
      </c>
      <c r="J893" s="26" t="s">
        <v>936</v>
      </c>
      <c r="K893" s="27"/>
    </row>
    <row r="894" spans="8:11" ht="15.75">
      <c r="H894" s="26" t="s">
        <v>129</v>
      </c>
      <c r="I894" s="26">
        <v>68425</v>
      </c>
      <c r="J894" s="26" t="s">
        <v>937</v>
      </c>
      <c r="K894" s="27"/>
    </row>
    <row r="895" spans="8:11" ht="15.75">
      <c r="H895" s="26" t="s">
        <v>129</v>
      </c>
      <c r="I895" s="26">
        <v>68432</v>
      </c>
      <c r="J895" s="26" t="s">
        <v>938</v>
      </c>
      <c r="K895" s="27"/>
    </row>
    <row r="896" spans="8:11" ht="15.75">
      <c r="H896" s="26" t="s">
        <v>129</v>
      </c>
      <c r="I896" s="26">
        <v>68444</v>
      </c>
      <c r="J896" s="26" t="s">
        <v>939</v>
      </c>
      <c r="K896" s="27"/>
    </row>
    <row r="897" spans="8:11" ht="15.75">
      <c r="H897" s="26" t="s">
        <v>129</v>
      </c>
      <c r="I897" s="26">
        <v>68464</v>
      </c>
      <c r="J897" s="26" t="s">
        <v>940</v>
      </c>
      <c r="K897" s="27"/>
    </row>
    <row r="898" spans="8:11" ht="15.75">
      <c r="H898" s="26" t="s">
        <v>129</v>
      </c>
      <c r="I898" s="26">
        <v>68468</v>
      </c>
      <c r="J898" s="26" t="s">
        <v>941</v>
      </c>
      <c r="K898" s="27"/>
    </row>
    <row r="899" spans="8:11" ht="15.75">
      <c r="H899" s="26" t="s">
        <v>129</v>
      </c>
      <c r="I899" s="26">
        <v>68498</v>
      </c>
      <c r="J899" s="26" t="s">
        <v>942</v>
      </c>
      <c r="K899" s="27"/>
    </row>
    <row r="900" spans="8:11" ht="15.75">
      <c r="H900" s="26" t="s">
        <v>129</v>
      </c>
      <c r="I900" s="26">
        <v>68500</v>
      </c>
      <c r="J900" s="26" t="s">
        <v>943</v>
      </c>
      <c r="K900" s="27"/>
    </row>
    <row r="901" spans="8:11" ht="15.75">
      <c r="H901" s="26" t="s">
        <v>129</v>
      </c>
      <c r="I901" s="26">
        <v>68502</v>
      </c>
      <c r="J901" s="26" t="s">
        <v>944</v>
      </c>
      <c r="K901" s="27"/>
    </row>
    <row r="902" spans="8:11" ht="15.75">
      <c r="H902" s="26" t="s">
        <v>129</v>
      </c>
      <c r="I902" s="26">
        <v>68522</v>
      </c>
      <c r="J902" s="26" t="s">
        <v>945</v>
      </c>
      <c r="K902" s="27"/>
    </row>
    <row r="903" spans="8:11" ht="31.5">
      <c r="H903" s="26" t="s">
        <v>129</v>
      </c>
      <c r="I903" s="26">
        <v>68524</v>
      </c>
      <c r="J903" s="26" t="s">
        <v>946</v>
      </c>
      <c r="K903" s="27"/>
    </row>
    <row r="904" spans="8:11" ht="15.75">
      <c r="H904" s="26" t="s">
        <v>129</v>
      </c>
      <c r="I904" s="26">
        <v>68533</v>
      </c>
      <c r="J904" s="26" t="s">
        <v>947</v>
      </c>
      <c r="K904" s="27"/>
    </row>
    <row r="905" spans="8:11" ht="31.5">
      <c r="H905" s="26" t="s">
        <v>129</v>
      </c>
      <c r="I905" s="26">
        <v>68547</v>
      </c>
      <c r="J905" s="26" t="s">
        <v>948</v>
      </c>
      <c r="K905" s="27"/>
    </row>
    <row r="906" spans="8:11" ht="15.75">
      <c r="H906" s="26" t="s">
        <v>129</v>
      </c>
      <c r="I906" s="26">
        <v>68549</v>
      </c>
      <c r="J906" s="26" t="s">
        <v>949</v>
      </c>
      <c r="K906" s="27"/>
    </row>
    <row r="907" spans="8:11" ht="31.5">
      <c r="H907" s="26" t="s">
        <v>129</v>
      </c>
      <c r="I907" s="26">
        <v>68572</v>
      </c>
      <c r="J907" s="26" t="s">
        <v>950</v>
      </c>
      <c r="K907" s="27"/>
    </row>
    <row r="908" spans="8:11" ht="31.5">
      <c r="H908" s="26" t="s">
        <v>129</v>
      </c>
      <c r="I908" s="26">
        <v>68573</v>
      </c>
      <c r="J908" s="26" t="s">
        <v>951</v>
      </c>
      <c r="K908" s="27"/>
    </row>
    <row r="909" spans="8:11" ht="31.5">
      <c r="H909" s="26" t="s">
        <v>129</v>
      </c>
      <c r="I909" s="26">
        <v>68575</v>
      </c>
      <c r="J909" s="26" t="s">
        <v>952</v>
      </c>
      <c r="K909" s="27"/>
    </row>
    <row r="910" spans="8:11" ht="15.75">
      <c r="H910" s="26" t="s">
        <v>129</v>
      </c>
      <c r="I910" s="26">
        <v>68615</v>
      </c>
      <c r="J910" s="26" t="s">
        <v>191</v>
      </c>
      <c r="K910" s="27"/>
    </row>
    <row r="911" spans="8:11" ht="31.5">
      <c r="H911" s="26" t="s">
        <v>129</v>
      </c>
      <c r="I911" s="26">
        <v>68655</v>
      </c>
      <c r="J911" s="26" t="s">
        <v>953</v>
      </c>
      <c r="K911" s="27"/>
    </row>
    <row r="912" spans="8:11" ht="15.75">
      <c r="H912" s="26" t="s">
        <v>129</v>
      </c>
      <c r="I912" s="26">
        <v>68669</v>
      </c>
      <c r="J912" s="26" t="s">
        <v>954</v>
      </c>
      <c r="K912" s="27"/>
    </row>
    <row r="913" spans="8:11" ht="15.75">
      <c r="H913" s="26" t="s">
        <v>129</v>
      </c>
      <c r="I913" s="26">
        <v>68673</v>
      </c>
      <c r="J913" s="26" t="s">
        <v>955</v>
      </c>
      <c r="K913" s="27"/>
    </row>
    <row r="914" spans="8:11" ht="15.75">
      <c r="H914" s="26" t="s">
        <v>129</v>
      </c>
      <c r="I914" s="26">
        <v>68679</v>
      </c>
      <c r="J914" s="26" t="s">
        <v>956</v>
      </c>
      <c r="K914" s="27"/>
    </row>
    <row r="915" spans="8:11" ht="31.5">
      <c r="H915" s="26" t="s">
        <v>129</v>
      </c>
      <c r="I915" s="26">
        <v>68682</v>
      </c>
      <c r="J915" s="26" t="s">
        <v>957</v>
      </c>
      <c r="K915" s="27"/>
    </row>
    <row r="916" spans="8:11" ht="31.5">
      <c r="H916" s="26" t="s">
        <v>129</v>
      </c>
      <c r="I916" s="26">
        <v>68684</v>
      </c>
      <c r="J916" s="26" t="s">
        <v>958</v>
      </c>
      <c r="K916" s="27"/>
    </row>
    <row r="917" spans="8:11" ht="15.75">
      <c r="H917" s="26" t="s">
        <v>129</v>
      </c>
      <c r="I917" s="26">
        <v>68686</v>
      </c>
      <c r="J917" s="26" t="s">
        <v>959</v>
      </c>
      <c r="K917" s="27"/>
    </row>
    <row r="918" spans="8:11" ht="31.5">
      <c r="H918" s="26" t="s">
        <v>129</v>
      </c>
      <c r="I918" s="26">
        <v>68689</v>
      </c>
      <c r="J918" s="26" t="s">
        <v>960</v>
      </c>
      <c r="K918" s="27"/>
    </row>
    <row r="919" spans="8:11" ht="31.5">
      <c r="H919" s="26" t="s">
        <v>129</v>
      </c>
      <c r="I919" s="26">
        <v>68705</v>
      </c>
      <c r="J919" s="26" t="s">
        <v>207</v>
      </c>
      <c r="K919" s="27"/>
    </row>
    <row r="920" spans="8:11" ht="47.25">
      <c r="H920" s="26" t="s">
        <v>129</v>
      </c>
      <c r="I920" s="26">
        <v>68720</v>
      </c>
      <c r="J920" s="26" t="s">
        <v>961</v>
      </c>
      <c r="K920" s="27"/>
    </row>
    <row r="921" spans="8:11" ht="15.75">
      <c r="H921" s="26" t="s">
        <v>129</v>
      </c>
      <c r="I921" s="26">
        <v>68745</v>
      </c>
      <c r="J921" s="26" t="s">
        <v>962</v>
      </c>
      <c r="K921" s="27"/>
    </row>
    <row r="922" spans="8:11" ht="15.75">
      <c r="H922" s="26" t="s">
        <v>129</v>
      </c>
      <c r="I922" s="26">
        <v>68755</v>
      </c>
      <c r="J922" s="26" t="s">
        <v>963</v>
      </c>
      <c r="K922" s="27"/>
    </row>
    <row r="923" spans="8:11" ht="15.75">
      <c r="H923" s="26" t="s">
        <v>129</v>
      </c>
      <c r="I923" s="26">
        <v>68770</v>
      </c>
      <c r="J923" s="26" t="s">
        <v>964</v>
      </c>
      <c r="K923" s="27"/>
    </row>
    <row r="924" spans="8:11" ht="15.75">
      <c r="H924" s="26" t="s">
        <v>129</v>
      </c>
      <c r="I924" s="26">
        <v>68773</v>
      </c>
      <c r="J924" s="26" t="s">
        <v>131</v>
      </c>
      <c r="K924" s="27"/>
    </row>
    <row r="925" spans="8:11" ht="15.75">
      <c r="H925" s="26" t="s">
        <v>129</v>
      </c>
      <c r="I925" s="26">
        <v>68780</v>
      </c>
      <c r="J925" s="26" t="s">
        <v>965</v>
      </c>
      <c r="K925" s="27"/>
    </row>
    <row r="926" spans="8:11" ht="15.75">
      <c r="H926" s="26" t="s">
        <v>129</v>
      </c>
      <c r="I926" s="26">
        <v>68820</v>
      </c>
      <c r="J926" s="26" t="s">
        <v>966</v>
      </c>
      <c r="K926" s="27"/>
    </row>
    <row r="927" spans="8:11" ht="31.5">
      <c r="H927" s="26" t="s">
        <v>129</v>
      </c>
      <c r="I927" s="26">
        <v>68855</v>
      </c>
      <c r="J927" s="26" t="s">
        <v>967</v>
      </c>
      <c r="K927" s="27"/>
    </row>
    <row r="928" spans="8:11" ht="15.75">
      <c r="H928" s="26" t="s">
        <v>129</v>
      </c>
      <c r="I928" s="26">
        <v>68861</v>
      </c>
      <c r="J928" s="26" t="s">
        <v>968</v>
      </c>
      <c r="K928" s="27"/>
    </row>
    <row r="929" spans="8:11" ht="15.75">
      <c r="H929" s="26" t="s">
        <v>129</v>
      </c>
      <c r="I929" s="26">
        <v>68867</v>
      </c>
      <c r="J929" s="26" t="s">
        <v>969</v>
      </c>
      <c r="K929" s="27"/>
    </row>
    <row r="930" spans="8:11" ht="15.75">
      <c r="H930" s="26" t="s">
        <v>129</v>
      </c>
      <c r="I930" s="26">
        <v>68872</v>
      </c>
      <c r="J930" s="26" t="s">
        <v>297</v>
      </c>
      <c r="K930" s="27"/>
    </row>
    <row r="931" spans="8:11" ht="15.75">
      <c r="H931" s="26" t="s">
        <v>129</v>
      </c>
      <c r="I931" s="26">
        <v>68895</v>
      </c>
      <c r="J931" s="26" t="s">
        <v>970</v>
      </c>
      <c r="K931" s="27"/>
    </row>
    <row r="932" spans="8:11" ht="15.75">
      <c r="H932" s="26" t="s">
        <v>131</v>
      </c>
      <c r="I932" s="26">
        <v>70001</v>
      </c>
      <c r="J932" s="26" t="s">
        <v>971</v>
      </c>
      <c r="K932" s="27"/>
    </row>
    <row r="933" spans="8:11" ht="15.75">
      <c r="H933" s="26" t="s">
        <v>131</v>
      </c>
      <c r="I933" s="26">
        <v>70110</v>
      </c>
      <c r="J933" s="26" t="s">
        <v>307</v>
      </c>
      <c r="K933" s="27"/>
    </row>
    <row r="934" spans="8:11" ht="15.75">
      <c r="H934" s="26" t="s">
        <v>131</v>
      </c>
      <c r="I934" s="26">
        <v>70124</v>
      </c>
      <c r="J934" s="26" t="s">
        <v>972</v>
      </c>
      <c r="K934" s="27"/>
    </row>
    <row r="935" spans="8:11" ht="15.75">
      <c r="H935" s="26" t="s">
        <v>131</v>
      </c>
      <c r="I935" s="26">
        <v>70204</v>
      </c>
      <c r="J935" s="26" t="s">
        <v>973</v>
      </c>
      <c r="K935" s="27"/>
    </row>
    <row r="936" spans="8:11" ht="15.75">
      <c r="H936" s="26" t="s">
        <v>131</v>
      </c>
      <c r="I936" s="26">
        <v>70215</v>
      </c>
      <c r="J936" s="26" t="s">
        <v>974</v>
      </c>
      <c r="K936" s="27"/>
    </row>
    <row r="937" spans="8:11" ht="15.75">
      <c r="H937" s="26" t="s">
        <v>131</v>
      </c>
      <c r="I937" s="26">
        <v>70221</v>
      </c>
      <c r="J937" s="26" t="s">
        <v>975</v>
      </c>
      <c r="K937" s="27"/>
    </row>
    <row r="938" spans="8:11" ht="15.75">
      <c r="H938" s="26" t="s">
        <v>131</v>
      </c>
      <c r="I938" s="26">
        <v>70230</v>
      </c>
      <c r="J938" s="26" t="s">
        <v>976</v>
      </c>
      <c r="K938" s="27"/>
    </row>
    <row r="939" spans="8:11" ht="15.75">
      <c r="H939" s="26" t="s">
        <v>131</v>
      </c>
      <c r="I939" s="26">
        <v>70233</v>
      </c>
      <c r="J939" s="26" t="s">
        <v>977</v>
      </c>
      <c r="K939" s="27"/>
    </row>
    <row r="940" spans="8:11" ht="15.75">
      <c r="H940" s="26" t="s">
        <v>131</v>
      </c>
      <c r="I940" s="26">
        <v>70235</v>
      </c>
      <c r="J940" s="26" t="s">
        <v>978</v>
      </c>
      <c r="K940" s="27"/>
    </row>
    <row r="941" spans="8:11" ht="15.75">
      <c r="H941" s="26" t="s">
        <v>131</v>
      </c>
      <c r="I941" s="26">
        <v>70265</v>
      </c>
      <c r="J941" s="26" t="s">
        <v>979</v>
      </c>
      <c r="K941" s="27"/>
    </row>
    <row r="942" spans="8:11" ht="15.75">
      <c r="H942" s="26" t="s">
        <v>131</v>
      </c>
      <c r="I942" s="26">
        <v>70400</v>
      </c>
      <c r="J942" s="26" t="s">
        <v>173</v>
      </c>
      <c r="K942" s="27"/>
    </row>
    <row r="943" spans="8:11" ht="31.5">
      <c r="H943" s="26" t="s">
        <v>131</v>
      </c>
      <c r="I943" s="26">
        <v>70418</v>
      </c>
      <c r="J943" s="26" t="s">
        <v>980</v>
      </c>
      <c r="K943" s="27"/>
    </row>
    <row r="944" spans="8:11" ht="15.75">
      <c r="H944" s="26" t="s">
        <v>131</v>
      </c>
      <c r="I944" s="26">
        <v>70429</v>
      </c>
      <c r="J944" s="26" t="s">
        <v>981</v>
      </c>
      <c r="K944" s="27"/>
    </row>
    <row r="945" spans="8:11" ht="15.75">
      <c r="H945" s="26" t="s">
        <v>131</v>
      </c>
      <c r="I945" s="26">
        <v>70473</v>
      </c>
      <c r="J945" s="26" t="s">
        <v>982</v>
      </c>
      <c r="K945" s="27"/>
    </row>
    <row r="946" spans="8:11" ht="15.75">
      <c r="H946" s="26" t="s">
        <v>131</v>
      </c>
      <c r="I946" s="26">
        <v>70508</v>
      </c>
      <c r="J946" s="26" t="s">
        <v>983</v>
      </c>
      <c r="K946" s="27"/>
    </row>
    <row r="947" spans="8:11" ht="15.75">
      <c r="H947" s="26" t="s">
        <v>131</v>
      </c>
      <c r="I947" s="26">
        <v>70523</v>
      </c>
      <c r="J947" s="26" t="s">
        <v>984</v>
      </c>
      <c r="K947" s="27"/>
    </row>
    <row r="948" spans="8:11" ht="15.75">
      <c r="H948" s="26" t="s">
        <v>131</v>
      </c>
      <c r="I948" s="26">
        <v>70670</v>
      </c>
      <c r="J948" s="26" t="s">
        <v>985</v>
      </c>
      <c r="K948" s="27"/>
    </row>
    <row r="949" spans="8:11" ht="31.5">
      <c r="H949" s="26" t="s">
        <v>131</v>
      </c>
      <c r="I949" s="26">
        <v>70678</v>
      </c>
      <c r="J949" s="26" t="s">
        <v>986</v>
      </c>
      <c r="K949" s="27"/>
    </row>
    <row r="950" spans="8:11" ht="31.5">
      <c r="H950" s="26" t="s">
        <v>131</v>
      </c>
      <c r="I950" s="26">
        <v>70702</v>
      </c>
      <c r="J950" s="26" t="s">
        <v>987</v>
      </c>
      <c r="K950" s="27"/>
    </row>
    <row r="951" spans="8:11" ht="15.75">
      <c r="H951" s="26" t="s">
        <v>131</v>
      </c>
      <c r="I951" s="26">
        <v>70708</v>
      </c>
      <c r="J951" s="26" t="s">
        <v>988</v>
      </c>
      <c r="K951" s="27"/>
    </row>
    <row r="952" spans="8:11" ht="15.75">
      <c r="H952" s="26" t="s">
        <v>131</v>
      </c>
      <c r="I952" s="26">
        <v>70713</v>
      </c>
      <c r="J952" s="26" t="s">
        <v>989</v>
      </c>
      <c r="K952" s="27"/>
    </row>
    <row r="953" spans="8:11" ht="15.75">
      <c r="H953" s="26" t="s">
        <v>131</v>
      </c>
      <c r="I953" s="26">
        <v>70717</v>
      </c>
      <c r="J953" s="26" t="s">
        <v>202</v>
      </c>
      <c r="K953" s="27"/>
    </row>
    <row r="954" spans="8:11" ht="31.5">
      <c r="H954" s="26" t="s">
        <v>131</v>
      </c>
      <c r="I954" s="26">
        <v>70742</v>
      </c>
      <c r="J954" s="26" t="s">
        <v>990</v>
      </c>
      <c r="K954" s="27"/>
    </row>
    <row r="955" spans="8:11" ht="15.75">
      <c r="H955" s="26" t="s">
        <v>131</v>
      </c>
      <c r="I955" s="26">
        <v>70771</v>
      </c>
      <c r="J955" s="26" t="s">
        <v>131</v>
      </c>
      <c r="K955" s="27"/>
    </row>
    <row r="956" spans="8:11" ht="31.5">
      <c r="H956" s="26" t="s">
        <v>131</v>
      </c>
      <c r="I956" s="26">
        <v>70820</v>
      </c>
      <c r="J956" s="26" t="s">
        <v>991</v>
      </c>
      <c r="K956" s="27"/>
    </row>
    <row r="957" spans="8:11" ht="15.75">
      <c r="H957" s="26" t="s">
        <v>131</v>
      </c>
      <c r="I957" s="26">
        <v>70823</v>
      </c>
      <c r="J957" s="26" t="s">
        <v>992</v>
      </c>
      <c r="K957" s="27"/>
    </row>
    <row r="958" spans="8:11" ht="15.75">
      <c r="H958" s="26" t="s">
        <v>133</v>
      </c>
      <c r="I958" s="26">
        <v>73001</v>
      </c>
      <c r="J958" s="26" t="s">
        <v>993</v>
      </c>
      <c r="K958" s="27"/>
    </row>
    <row r="959" spans="8:11" ht="15.75">
      <c r="H959" s="26" t="s">
        <v>133</v>
      </c>
      <c r="I959" s="26">
        <v>73024</v>
      </c>
      <c r="J959" s="26" t="s">
        <v>994</v>
      </c>
      <c r="K959" s="27"/>
    </row>
    <row r="960" spans="8:11" ht="15.75">
      <c r="H960" s="26" t="s">
        <v>133</v>
      </c>
      <c r="I960" s="26">
        <v>73026</v>
      </c>
      <c r="J960" s="26" t="s">
        <v>995</v>
      </c>
      <c r="K960" s="27"/>
    </row>
    <row r="961" spans="8:11" ht="15.75">
      <c r="H961" s="26" t="s">
        <v>133</v>
      </c>
      <c r="I961" s="26">
        <v>73030</v>
      </c>
      <c r="J961" s="26" t="s">
        <v>996</v>
      </c>
      <c r="K961" s="27"/>
    </row>
    <row r="962" spans="8:11" ht="15.75">
      <c r="H962" s="26" t="s">
        <v>133</v>
      </c>
      <c r="I962" s="26">
        <v>73043</v>
      </c>
      <c r="J962" s="26" t="s">
        <v>997</v>
      </c>
      <c r="K962" s="27"/>
    </row>
    <row r="963" spans="8:11" ht="15.75">
      <c r="H963" s="26" t="s">
        <v>133</v>
      </c>
      <c r="I963" s="26">
        <v>73055</v>
      </c>
      <c r="J963" s="26" t="s">
        <v>998</v>
      </c>
      <c r="K963" s="27"/>
    </row>
    <row r="964" spans="8:11" ht="15.75">
      <c r="H964" s="26" t="s">
        <v>133</v>
      </c>
      <c r="I964" s="26">
        <v>73067</v>
      </c>
      <c r="J964" s="26" t="s">
        <v>999</v>
      </c>
      <c r="K964" s="27"/>
    </row>
    <row r="965" spans="8:11" ht="15.75">
      <c r="H965" s="26" t="s">
        <v>133</v>
      </c>
      <c r="I965" s="26">
        <v>73124</v>
      </c>
      <c r="J965" s="26" t="s">
        <v>1000</v>
      </c>
      <c r="K965" s="27"/>
    </row>
    <row r="966" spans="8:11" ht="31.5">
      <c r="H966" s="26" t="s">
        <v>133</v>
      </c>
      <c r="I966" s="26">
        <v>73148</v>
      </c>
      <c r="J966" s="26" t="s">
        <v>1001</v>
      </c>
      <c r="K966" s="27"/>
    </row>
    <row r="967" spans="8:11" ht="15.75">
      <c r="H967" s="26" t="s">
        <v>133</v>
      </c>
      <c r="I967" s="26">
        <v>73152</v>
      </c>
      <c r="J967" s="26" t="s">
        <v>1002</v>
      </c>
      <c r="K967" s="27"/>
    </row>
    <row r="968" spans="8:11" ht="15.75">
      <c r="H968" s="26" t="s">
        <v>133</v>
      </c>
      <c r="I968" s="26">
        <v>73168</v>
      </c>
      <c r="J968" s="26" t="s">
        <v>1003</v>
      </c>
      <c r="K968" s="27"/>
    </row>
    <row r="969" spans="8:11" ht="15.75">
      <c r="H969" s="26" t="s">
        <v>133</v>
      </c>
      <c r="I969" s="26">
        <v>73200</v>
      </c>
      <c r="J969" s="26" t="s">
        <v>1004</v>
      </c>
      <c r="K969" s="27"/>
    </row>
    <row r="970" spans="8:11" ht="15.75">
      <c r="H970" s="26" t="s">
        <v>133</v>
      </c>
      <c r="I970" s="26">
        <v>73217</v>
      </c>
      <c r="J970" s="26" t="s">
        <v>1005</v>
      </c>
      <c r="K970" s="27"/>
    </row>
    <row r="971" spans="8:11" ht="15.75">
      <c r="H971" s="26" t="s">
        <v>133</v>
      </c>
      <c r="I971" s="26">
        <v>73226</v>
      </c>
      <c r="J971" s="26" t="s">
        <v>1006</v>
      </c>
      <c r="K971" s="27"/>
    </row>
    <row r="972" spans="8:11" ht="15.75">
      <c r="H972" s="26" t="s">
        <v>133</v>
      </c>
      <c r="I972" s="26">
        <v>73236</v>
      </c>
      <c r="J972" s="26" t="s">
        <v>1007</v>
      </c>
      <c r="K972" s="27"/>
    </row>
    <row r="973" spans="8:11" ht="15.75">
      <c r="H973" s="26" t="s">
        <v>133</v>
      </c>
      <c r="I973" s="26">
        <v>73268</v>
      </c>
      <c r="J973" s="26" t="s">
        <v>1008</v>
      </c>
      <c r="K973" s="27"/>
    </row>
    <row r="974" spans="8:11" ht="15.75">
      <c r="H974" s="26" t="s">
        <v>133</v>
      </c>
      <c r="I974" s="26">
        <v>73270</v>
      </c>
      <c r="J974" s="26" t="s">
        <v>1009</v>
      </c>
      <c r="K974" s="27"/>
    </row>
    <row r="975" spans="8:11" ht="15.75">
      <c r="H975" s="26" t="s">
        <v>133</v>
      </c>
      <c r="I975" s="26">
        <v>73275</v>
      </c>
      <c r="J975" s="26" t="s">
        <v>1010</v>
      </c>
      <c r="K975" s="27"/>
    </row>
    <row r="976" spans="8:11" ht="15.75">
      <c r="H976" s="26" t="s">
        <v>133</v>
      </c>
      <c r="I976" s="26">
        <v>73283</v>
      </c>
      <c r="J976" s="26" t="s">
        <v>1011</v>
      </c>
      <c r="K976" s="27"/>
    </row>
    <row r="977" spans="8:11" ht="15.75">
      <c r="H977" s="26" t="s">
        <v>133</v>
      </c>
      <c r="I977" s="26">
        <v>73319</v>
      </c>
      <c r="J977" s="26" t="s">
        <v>1012</v>
      </c>
      <c r="K977" s="27"/>
    </row>
    <row r="978" spans="8:11" ht="15.75">
      <c r="H978" s="26" t="s">
        <v>133</v>
      </c>
      <c r="I978" s="26">
        <v>73347</v>
      </c>
      <c r="J978" s="26" t="s">
        <v>1013</v>
      </c>
      <c r="K978" s="27"/>
    </row>
    <row r="979" spans="8:11" ht="15.75">
      <c r="H979" s="26" t="s">
        <v>133</v>
      </c>
      <c r="I979" s="26">
        <v>73349</v>
      </c>
      <c r="J979" s="26" t="s">
        <v>1014</v>
      </c>
      <c r="K979" s="27"/>
    </row>
    <row r="980" spans="8:11" ht="15.75">
      <c r="H980" s="26" t="s">
        <v>133</v>
      </c>
      <c r="I980" s="26">
        <v>73352</v>
      </c>
      <c r="J980" s="26" t="s">
        <v>1015</v>
      </c>
      <c r="K980" s="27"/>
    </row>
    <row r="981" spans="8:11" ht="15.75">
      <c r="H981" s="26" t="s">
        <v>133</v>
      </c>
      <c r="I981" s="26">
        <v>73408</v>
      </c>
      <c r="J981" s="26" t="s">
        <v>1016</v>
      </c>
      <c r="K981" s="27"/>
    </row>
    <row r="982" spans="8:11" ht="15.75">
      <c r="H982" s="26" t="s">
        <v>133</v>
      </c>
      <c r="I982" s="26">
        <v>73411</v>
      </c>
      <c r="J982" s="26" t="s">
        <v>1017</v>
      </c>
      <c r="K982" s="27"/>
    </row>
    <row r="983" spans="8:11" ht="15.75">
      <c r="H983" s="26" t="s">
        <v>133</v>
      </c>
      <c r="I983" s="26">
        <v>73443</v>
      </c>
      <c r="J983" s="26" t="s">
        <v>1018</v>
      </c>
      <c r="K983" s="27"/>
    </row>
    <row r="984" spans="8:11" ht="15.75">
      <c r="H984" s="26" t="s">
        <v>133</v>
      </c>
      <c r="I984" s="26">
        <v>73449</v>
      </c>
      <c r="J984" s="26" t="s">
        <v>1019</v>
      </c>
      <c r="K984" s="27"/>
    </row>
    <row r="985" spans="8:11" ht="15.75">
      <c r="H985" s="26" t="s">
        <v>133</v>
      </c>
      <c r="I985" s="26">
        <v>73461</v>
      </c>
      <c r="J985" s="26" t="s">
        <v>1020</v>
      </c>
      <c r="K985" s="27"/>
    </row>
    <row r="986" spans="8:11" ht="15.75">
      <c r="H986" s="26" t="s">
        <v>133</v>
      </c>
      <c r="I986" s="26">
        <v>73483</v>
      </c>
      <c r="J986" s="26" t="s">
        <v>1021</v>
      </c>
      <c r="K986" s="27"/>
    </row>
    <row r="987" spans="8:11" ht="15.75">
      <c r="H987" s="26" t="s">
        <v>133</v>
      </c>
      <c r="I987" s="26">
        <v>73504</v>
      </c>
      <c r="J987" s="26" t="s">
        <v>1022</v>
      </c>
      <c r="K987" s="27"/>
    </row>
    <row r="988" spans="8:11" ht="15.75">
      <c r="H988" s="26" t="s">
        <v>133</v>
      </c>
      <c r="I988" s="26">
        <v>73520</v>
      </c>
      <c r="J988" s="26" t="s">
        <v>1023</v>
      </c>
      <c r="K988" s="27"/>
    </row>
    <row r="989" spans="8:11" ht="15.75">
      <c r="H989" s="26" t="s">
        <v>133</v>
      </c>
      <c r="I989" s="26">
        <v>73547</v>
      </c>
      <c r="J989" s="26" t="s">
        <v>1024</v>
      </c>
      <c r="K989" s="27"/>
    </row>
    <row r="990" spans="8:11" ht="15.75">
      <c r="H990" s="26" t="s">
        <v>133</v>
      </c>
      <c r="I990" s="26">
        <v>73555</v>
      </c>
      <c r="J990" s="26" t="s">
        <v>1025</v>
      </c>
      <c r="K990" s="27"/>
    </row>
    <row r="991" spans="8:11" ht="15.75">
      <c r="H991" s="26" t="s">
        <v>133</v>
      </c>
      <c r="I991" s="26">
        <v>73563</v>
      </c>
      <c r="J991" s="26" t="s">
        <v>1026</v>
      </c>
      <c r="K991" s="27"/>
    </row>
    <row r="992" spans="8:11" ht="15.75">
      <c r="H992" s="26" t="s">
        <v>133</v>
      </c>
      <c r="I992" s="26">
        <v>73585</v>
      </c>
      <c r="J992" s="26" t="s">
        <v>1027</v>
      </c>
      <c r="K992" s="27"/>
    </row>
    <row r="993" spans="8:11" ht="15.75">
      <c r="H993" s="26" t="s">
        <v>133</v>
      </c>
      <c r="I993" s="26">
        <v>73616</v>
      </c>
      <c r="J993" s="26" t="s">
        <v>1028</v>
      </c>
      <c r="K993" s="27"/>
    </row>
    <row r="994" spans="8:11" ht="31.5">
      <c r="H994" s="26" t="s">
        <v>133</v>
      </c>
      <c r="I994" s="26">
        <v>73622</v>
      </c>
      <c r="J994" s="26" t="s">
        <v>1029</v>
      </c>
      <c r="K994" s="27"/>
    </row>
    <row r="995" spans="8:11" ht="15.75">
      <c r="H995" s="26" t="s">
        <v>133</v>
      </c>
      <c r="I995" s="26">
        <v>73624</v>
      </c>
      <c r="J995" s="26" t="s">
        <v>1030</v>
      </c>
      <c r="K995" s="27"/>
    </row>
    <row r="996" spans="8:11" ht="15.75">
      <c r="H996" s="26" t="s">
        <v>133</v>
      </c>
      <c r="I996" s="26">
        <v>73671</v>
      </c>
      <c r="J996" s="26" t="s">
        <v>1031</v>
      </c>
      <c r="K996" s="27"/>
    </row>
    <row r="997" spans="8:11" ht="15.75">
      <c r="H997" s="26" t="s">
        <v>133</v>
      </c>
      <c r="I997" s="26">
        <v>73675</v>
      </c>
      <c r="J997" s="26" t="s">
        <v>1032</v>
      </c>
      <c r="K997" s="27"/>
    </row>
    <row r="998" spans="8:11" ht="15.75">
      <c r="H998" s="26" t="s">
        <v>133</v>
      </c>
      <c r="I998" s="26">
        <v>73678</v>
      </c>
      <c r="J998" s="26" t="s">
        <v>201</v>
      </c>
      <c r="K998" s="27"/>
    </row>
    <row r="999" spans="8:11" ht="15.75">
      <c r="H999" s="26" t="s">
        <v>133</v>
      </c>
      <c r="I999" s="26">
        <v>73686</v>
      </c>
      <c r="J999" s="26" t="s">
        <v>1033</v>
      </c>
      <c r="K999" s="27"/>
    </row>
    <row r="1000" spans="8:11" ht="15.75">
      <c r="H1000" s="26" t="s">
        <v>133</v>
      </c>
      <c r="I1000" s="26">
        <v>73770</v>
      </c>
      <c r="J1000" s="26" t="s">
        <v>488</v>
      </c>
      <c r="K1000" s="27"/>
    </row>
    <row r="1001" spans="8:11" ht="31.5">
      <c r="H1001" s="26" t="s">
        <v>133</v>
      </c>
      <c r="I1001" s="26">
        <v>73854</v>
      </c>
      <c r="J1001" s="26" t="s">
        <v>1034</v>
      </c>
      <c r="K1001" s="27"/>
    </row>
    <row r="1002" spans="8:11" ht="15.75">
      <c r="H1002" s="26" t="s">
        <v>133</v>
      </c>
      <c r="I1002" s="26">
        <v>73861</v>
      </c>
      <c r="J1002" s="26" t="s">
        <v>1035</v>
      </c>
      <c r="K1002" s="27"/>
    </row>
    <row r="1003" spans="8:11" ht="31.5">
      <c r="H1003" s="26" t="s">
        <v>133</v>
      </c>
      <c r="I1003" s="26">
        <v>73870</v>
      </c>
      <c r="J1003" s="26" t="s">
        <v>1036</v>
      </c>
      <c r="K1003" s="27"/>
    </row>
    <row r="1004" spans="8:11" ht="15.75">
      <c r="H1004" s="26" t="s">
        <v>133</v>
      </c>
      <c r="I1004" s="26">
        <v>73873</v>
      </c>
      <c r="J1004" s="26" t="s">
        <v>1037</v>
      </c>
      <c r="K1004" s="27"/>
    </row>
    <row r="1005" spans="8:11" ht="15.75">
      <c r="H1005" s="26" t="s">
        <v>135</v>
      </c>
      <c r="I1005" s="26">
        <v>76001</v>
      </c>
      <c r="J1005" s="26" t="s">
        <v>1038</v>
      </c>
      <c r="K1005" s="27"/>
    </row>
    <row r="1006" spans="8:11" ht="15.75">
      <c r="H1006" s="26" t="s">
        <v>135</v>
      </c>
      <c r="I1006" s="26">
        <v>76020</v>
      </c>
      <c r="J1006" s="26" t="s">
        <v>1039</v>
      </c>
      <c r="K1006" s="27"/>
    </row>
    <row r="1007" spans="8:11" ht="15.75">
      <c r="H1007" s="26" t="s">
        <v>135</v>
      </c>
      <c r="I1007" s="26">
        <v>76036</v>
      </c>
      <c r="J1007" s="26" t="s">
        <v>1040</v>
      </c>
      <c r="K1007" s="27"/>
    </row>
    <row r="1008" spans="8:11" ht="31.5">
      <c r="H1008" s="26" t="s">
        <v>135</v>
      </c>
      <c r="I1008" s="26">
        <v>76041</v>
      </c>
      <c r="J1008" s="26" t="s">
        <v>1041</v>
      </c>
      <c r="K1008" s="27"/>
    </row>
    <row r="1009" spans="8:11" ht="15.75">
      <c r="H1009" s="26" t="s">
        <v>135</v>
      </c>
      <c r="I1009" s="26">
        <v>76054</v>
      </c>
      <c r="J1009" s="26" t="s">
        <v>105</v>
      </c>
      <c r="K1009" s="27"/>
    </row>
    <row r="1010" spans="8:11" ht="15.75">
      <c r="H1010" s="26" t="s">
        <v>135</v>
      </c>
      <c r="I1010" s="26">
        <v>76100</v>
      </c>
      <c r="J1010" s="26" t="s">
        <v>88</v>
      </c>
      <c r="K1010" s="27"/>
    </row>
    <row r="1011" spans="8:11" ht="31.5">
      <c r="H1011" s="26" t="s">
        <v>135</v>
      </c>
      <c r="I1011" s="26">
        <v>76109</v>
      </c>
      <c r="J1011" s="26" t="s">
        <v>1042</v>
      </c>
      <c r="K1011" s="27"/>
    </row>
    <row r="1012" spans="8:11" ht="31.5">
      <c r="H1012" s="26" t="s">
        <v>135</v>
      </c>
      <c r="I1012" s="26">
        <v>76111</v>
      </c>
      <c r="J1012" s="26" t="s">
        <v>1043</v>
      </c>
      <c r="K1012" s="27"/>
    </row>
    <row r="1013" spans="8:11" ht="31.5">
      <c r="H1013" s="26" t="s">
        <v>135</v>
      </c>
      <c r="I1013" s="26">
        <v>76113</v>
      </c>
      <c r="J1013" s="26" t="s">
        <v>1044</v>
      </c>
      <c r="K1013" s="27"/>
    </row>
    <row r="1014" spans="8:11" ht="15.75">
      <c r="H1014" s="26" t="s">
        <v>135</v>
      </c>
      <c r="I1014" s="26">
        <v>76122</v>
      </c>
      <c r="J1014" s="26" t="s">
        <v>1045</v>
      </c>
      <c r="K1014" s="27"/>
    </row>
    <row r="1015" spans="8:11" ht="15.75">
      <c r="H1015" s="26" t="s">
        <v>135</v>
      </c>
      <c r="I1015" s="26">
        <v>76126</v>
      </c>
      <c r="J1015" s="26" t="s">
        <v>1046</v>
      </c>
      <c r="K1015" s="27"/>
    </row>
    <row r="1016" spans="8:11" ht="15.75">
      <c r="H1016" s="26" t="s">
        <v>135</v>
      </c>
      <c r="I1016" s="26">
        <v>76130</v>
      </c>
      <c r="J1016" s="26" t="s">
        <v>235</v>
      </c>
      <c r="K1016" s="27"/>
    </row>
    <row r="1017" spans="8:11" ht="15.75">
      <c r="H1017" s="26" t="s">
        <v>135</v>
      </c>
      <c r="I1017" s="26">
        <v>76147</v>
      </c>
      <c r="J1017" s="26" t="s">
        <v>1047</v>
      </c>
      <c r="K1017" s="27"/>
    </row>
    <row r="1018" spans="8:11" ht="15.75">
      <c r="H1018" s="26" t="s">
        <v>135</v>
      </c>
      <c r="I1018" s="26">
        <v>76233</v>
      </c>
      <c r="J1018" s="26" t="s">
        <v>1048</v>
      </c>
      <c r="K1018" s="27"/>
    </row>
    <row r="1019" spans="8:11" ht="15.75">
      <c r="H1019" s="26" t="s">
        <v>135</v>
      </c>
      <c r="I1019" s="26">
        <v>76243</v>
      </c>
      <c r="J1019" s="26" t="s">
        <v>1049</v>
      </c>
      <c r="K1019" s="27"/>
    </row>
    <row r="1020" spans="8:11" ht="15.75">
      <c r="H1020" s="26" t="s">
        <v>135</v>
      </c>
      <c r="I1020" s="26">
        <v>76246</v>
      </c>
      <c r="J1020" s="26" t="s">
        <v>1050</v>
      </c>
      <c r="K1020" s="27"/>
    </row>
    <row r="1021" spans="8:11" ht="15.75">
      <c r="H1021" s="26" t="s">
        <v>135</v>
      </c>
      <c r="I1021" s="26">
        <v>76248</v>
      </c>
      <c r="J1021" s="26" t="s">
        <v>1051</v>
      </c>
      <c r="K1021" s="27"/>
    </row>
    <row r="1022" spans="8:11" ht="15.75">
      <c r="H1022" s="26" t="s">
        <v>135</v>
      </c>
      <c r="I1022" s="26">
        <v>76250</v>
      </c>
      <c r="J1022" s="26" t="s">
        <v>1052</v>
      </c>
      <c r="K1022" s="27"/>
    </row>
    <row r="1023" spans="8:11" ht="15.75">
      <c r="H1023" s="26" t="s">
        <v>135</v>
      </c>
      <c r="I1023" s="26">
        <v>76275</v>
      </c>
      <c r="J1023" s="26" t="s">
        <v>1053</v>
      </c>
      <c r="K1023" s="27"/>
    </row>
    <row r="1024" spans="8:11" ht="15.75">
      <c r="H1024" s="26" t="s">
        <v>135</v>
      </c>
      <c r="I1024" s="26">
        <v>76306</v>
      </c>
      <c r="J1024" s="26" t="s">
        <v>1054</v>
      </c>
      <c r="K1024" s="27"/>
    </row>
    <row r="1025" spans="8:11" ht="15.75">
      <c r="H1025" s="26" t="s">
        <v>135</v>
      </c>
      <c r="I1025" s="26">
        <v>76318</v>
      </c>
      <c r="J1025" s="26" t="s">
        <v>1055</v>
      </c>
      <c r="K1025" s="27"/>
    </row>
    <row r="1026" spans="8:11" ht="15.75">
      <c r="H1026" s="26" t="s">
        <v>135</v>
      </c>
      <c r="I1026" s="26">
        <v>76364</v>
      </c>
      <c r="J1026" s="26" t="s">
        <v>1056</v>
      </c>
      <c r="K1026" s="27"/>
    </row>
    <row r="1027" spans="8:11" ht="15.75">
      <c r="H1027" s="26" t="s">
        <v>135</v>
      </c>
      <c r="I1027" s="26">
        <v>76377</v>
      </c>
      <c r="J1027" s="26" t="s">
        <v>1057</v>
      </c>
      <c r="K1027" s="27"/>
    </row>
    <row r="1028" spans="8:11" ht="15.75">
      <c r="H1028" s="26" t="s">
        <v>135</v>
      </c>
      <c r="I1028" s="26">
        <v>76400</v>
      </c>
      <c r="J1028" s="26" t="s">
        <v>173</v>
      </c>
      <c r="K1028" s="27"/>
    </row>
    <row r="1029" spans="8:11" ht="15.75">
      <c r="H1029" s="26" t="s">
        <v>135</v>
      </c>
      <c r="I1029" s="26">
        <v>76403</v>
      </c>
      <c r="J1029" s="26" t="s">
        <v>343</v>
      </c>
      <c r="K1029" s="27"/>
    </row>
    <row r="1030" spans="8:11" ht="15.75">
      <c r="H1030" s="26" t="s">
        <v>135</v>
      </c>
      <c r="I1030" s="26">
        <v>76497</v>
      </c>
      <c r="J1030" s="26" t="s">
        <v>1058</v>
      </c>
      <c r="K1030" s="27"/>
    </row>
    <row r="1031" spans="8:11" ht="15.75">
      <c r="H1031" s="26" t="s">
        <v>135</v>
      </c>
      <c r="I1031" s="26">
        <v>76520</v>
      </c>
      <c r="J1031" s="26" t="s">
        <v>1059</v>
      </c>
      <c r="K1031" s="27"/>
    </row>
    <row r="1032" spans="8:11" ht="15.75">
      <c r="H1032" s="26" t="s">
        <v>135</v>
      </c>
      <c r="I1032" s="26">
        <v>76563</v>
      </c>
      <c r="J1032" s="26" t="s">
        <v>1060</v>
      </c>
      <c r="K1032" s="27"/>
    </row>
    <row r="1033" spans="8:11" ht="15.75">
      <c r="H1033" s="26" t="s">
        <v>135</v>
      </c>
      <c r="I1033" s="26">
        <v>76606</v>
      </c>
      <c r="J1033" s="26" t="s">
        <v>779</v>
      </c>
      <c r="K1033" s="27"/>
    </row>
    <row r="1034" spans="8:11" ht="15.75">
      <c r="H1034" s="26" t="s">
        <v>135</v>
      </c>
      <c r="I1034" s="26">
        <v>76616</v>
      </c>
      <c r="J1034" s="26" t="s">
        <v>1061</v>
      </c>
      <c r="K1034" s="27"/>
    </row>
    <row r="1035" spans="8:11" ht="15.75">
      <c r="H1035" s="26" t="s">
        <v>135</v>
      </c>
      <c r="I1035" s="26">
        <v>76622</v>
      </c>
      <c r="J1035" s="26" t="s">
        <v>1062</v>
      </c>
      <c r="K1035" s="27"/>
    </row>
    <row r="1036" spans="8:11" ht="15.75">
      <c r="H1036" s="26" t="s">
        <v>135</v>
      </c>
      <c r="I1036" s="26">
        <v>76670</v>
      </c>
      <c r="J1036" s="26" t="s">
        <v>202</v>
      </c>
      <c r="K1036" s="27"/>
    </row>
    <row r="1037" spans="8:11" ht="15.75">
      <c r="H1037" s="26" t="s">
        <v>135</v>
      </c>
      <c r="I1037" s="26">
        <v>76736</v>
      </c>
      <c r="J1037" s="26" t="s">
        <v>1063</v>
      </c>
      <c r="K1037" s="27"/>
    </row>
    <row r="1038" spans="8:11" ht="15.75">
      <c r="H1038" s="26" t="s">
        <v>135</v>
      </c>
      <c r="I1038" s="26">
        <v>76823</v>
      </c>
      <c r="J1038" s="26" t="s">
        <v>1064</v>
      </c>
      <c r="K1038" s="27"/>
    </row>
    <row r="1039" spans="8:11" ht="15.75">
      <c r="H1039" s="26" t="s">
        <v>135</v>
      </c>
      <c r="I1039" s="26">
        <v>76828</v>
      </c>
      <c r="J1039" s="26" t="s">
        <v>1065</v>
      </c>
      <c r="K1039" s="27"/>
    </row>
    <row r="1040" spans="8:11" ht="15.75">
      <c r="H1040" s="26" t="s">
        <v>135</v>
      </c>
      <c r="I1040" s="26">
        <v>76834</v>
      </c>
      <c r="J1040" s="26" t="s">
        <v>1066</v>
      </c>
      <c r="K1040" s="27"/>
    </row>
    <row r="1041" spans="8:11" ht="15.75">
      <c r="H1041" s="26" t="s">
        <v>135</v>
      </c>
      <c r="I1041" s="26">
        <v>76845</v>
      </c>
      <c r="J1041" s="26" t="s">
        <v>1067</v>
      </c>
      <c r="K1041" s="27"/>
    </row>
    <row r="1042" spans="8:11" ht="15.75">
      <c r="H1042" s="26" t="s">
        <v>135</v>
      </c>
      <c r="I1042" s="26">
        <v>76863</v>
      </c>
      <c r="J1042" s="26" t="s">
        <v>1068</v>
      </c>
      <c r="K1042" s="27"/>
    </row>
    <row r="1043" spans="8:11" ht="15.75">
      <c r="H1043" s="26" t="s">
        <v>135</v>
      </c>
      <c r="I1043" s="26">
        <v>76869</v>
      </c>
      <c r="J1043" s="26" t="s">
        <v>1069</v>
      </c>
      <c r="K1043" s="27"/>
    </row>
    <row r="1044" spans="8:11" ht="15.75">
      <c r="H1044" s="26" t="s">
        <v>135</v>
      </c>
      <c r="I1044" s="26">
        <v>76890</v>
      </c>
      <c r="J1044" s="26" t="s">
        <v>1070</v>
      </c>
      <c r="K1044" s="27"/>
    </row>
    <row r="1045" spans="8:11" ht="15.75">
      <c r="H1045" s="26" t="s">
        <v>135</v>
      </c>
      <c r="I1045" s="26">
        <v>76892</v>
      </c>
      <c r="J1045" s="26" t="s">
        <v>1071</v>
      </c>
      <c r="K1045" s="27"/>
    </row>
    <row r="1046" spans="8:11" ht="15.75">
      <c r="H1046" s="26" t="s">
        <v>135</v>
      </c>
      <c r="I1046" s="26">
        <v>76895</v>
      </c>
      <c r="J1046" s="26" t="s">
        <v>1072</v>
      </c>
      <c r="K1046" s="27"/>
    </row>
    <row r="1047" spans="8:11" ht="15.75">
      <c r="H1047" s="26" t="s">
        <v>80</v>
      </c>
      <c r="I1047" s="26">
        <v>81001</v>
      </c>
      <c r="J1047" s="26" t="s">
        <v>80</v>
      </c>
      <c r="K1047" s="27"/>
    </row>
    <row r="1048" spans="8:11" ht="15.75">
      <c r="H1048" s="26" t="s">
        <v>80</v>
      </c>
      <c r="I1048" s="26">
        <v>81065</v>
      </c>
      <c r="J1048" s="26" t="s">
        <v>1073</v>
      </c>
      <c r="K1048" s="27"/>
    </row>
    <row r="1049" spans="8:11" ht="15.75">
      <c r="H1049" s="26" t="s">
        <v>80</v>
      </c>
      <c r="I1049" s="26">
        <v>81220</v>
      </c>
      <c r="J1049" s="26" t="s">
        <v>1074</v>
      </c>
      <c r="K1049" s="27"/>
    </row>
    <row r="1050" spans="8:11" ht="15.75">
      <c r="H1050" s="26" t="s">
        <v>80</v>
      </c>
      <c r="I1050" s="26">
        <v>81300</v>
      </c>
      <c r="J1050" s="26" t="s">
        <v>1075</v>
      </c>
      <c r="K1050" s="27"/>
    </row>
    <row r="1051" spans="8:11" ht="31.5">
      <c r="H1051" s="26" t="s">
        <v>80</v>
      </c>
      <c r="I1051" s="26">
        <v>81591</v>
      </c>
      <c r="J1051" s="26" t="s">
        <v>1076</v>
      </c>
      <c r="K1051" s="27"/>
    </row>
    <row r="1052" spans="8:11" ht="15.75">
      <c r="H1052" s="26" t="s">
        <v>80</v>
      </c>
      <c r="I1052" s="26">
        <v>81736</v>
      </c>
      <c r="J1052" s="26" t="s">
        <v>1077</v>
      </c>
      <c r="K1052" s="27"/>
    </row>
    <row r="1053" spans="8:11" ht="15.75">
      <c r="H1053" s="26" t="s">
        <v>80</v>
      </c>
      <c r="I1053" s="26">
        <v>81794</v>
      </c>
      <c r="J1053" s="26" t="s">
        <v>1078</v>
      </c>
      <c r="K1053" s="27"/>
    </row>
    <row r="1054" spans="8:11" ht="15.75">
      <c r="H1054" s="26" t="s">
        <v>96</v>
      </c>
      <c r="I1054" s="26">
        <v>85001</v>
      </c>
      <c r="J1054" s="26" t="s">
        <v>1079</v>
      </c>
      <c r="K1054" s="27"/>
    </row>
    <row r="1055" spans="8:11" ht="15.75">
      <c r="H1055" s="26" t="s">
        <v>96</v>
      </c>
      <c r="I1055" s="26">
        <v>85010</v>
      </c>
      <c r="J1055" s="26" t="s">
        <v>1080</v>
      </c>
      <c r="K1055" s="27"/>
    </row>
    <row r="1056" spans="8:11" ht="15.75">
      <c r="H1056" s="26" t="s">
        <v>96</v>
      </c>
      <c r="I1056" s="26">
        <v>85015</v>
      </c>
      <c r="J1056" s="26" t="s">
        <v>1081</v>
      </c>
      <c r="K1056" s="27"/>
    </row>
    <row r="1057" spans="8:11" ht="31.5">
      <c r="H1057" s="26" t="s">
        <v>96</v>
      </c>
      <c r="I1057" s="26">
        <v>85125</v>
      </c>
      <c r="J1057" s="26" t="s">
        <v>1082</v>
      </c>
      <c r="K1057" s="27"/>
    </row>
    <row r="1058" spans="8:11" ht="15.75">
      <c r="H1058" s="26" t="s">
        <v>96</v>
      </c>
      <c r="I1058" s="26">
        <v>85136</v>
      </c>
      <c r="J1058" s="26" t="s">
        <v>1083</v>
      </c>
      <c r="K1058" s="27"/>
    </row>
    <row r="1059" spans="8:11" ht="15.75">
      <c r="H1059" s="26" t="s">
        <v>96</v>
      </c>
      <c r="I1059" s="26">
        <v>85139</v>
      </c>
      <c r="J1059" s="26" t="s">
        <v>1084</v>
      </c>
      <c r="K1059" s="27"/>
    </row>
    <row r="1060" spans="8:11" ht="15.75">
      <c r="H1060" s="26" t="s">
        <v>96</v>
      </c>
      <c r="I1060" s="26">
        <v>85162</v>
      </c>
      <c r="J1060" s="26" t="s">
        <v>1085</v>
      </c>
      <c r="K1060" s="27"/>
    </row>
    <row r="1061" spans="8:11" ht="15.75">
      <c r="H1061" s="26" t="s">
        <v>96</v>
      </c>
      <c r="I1061" s="26">
        <v>85225</v>
      </c>
      <c r="J1061" s="26" t="s">
        <v>1086</v>
      </c>
      <c r="K1061" s="27"/>
    </row>
    <row r="1062" spans="8:11" ht="15.75">
      <c r="H1062" s="26" t="s">
        <v>96</v>
      </c>
      <c r="I1062" s="26">
        <v>85230</v>
      </c>
      <c r="J1062" s="26" t="s">
        <v>1087</v>
      </c>
      <c r="K1062" s="27"/>
    </row>
    <row r="1063" spans="8:11" ht="31.5">
      <c r="H1063" s="26" t="s">
        <v>96</v>
      </c>
      <c r="I1063" s="26">
        <v>85250</v>
      </c>
      <c r="J1063" s="26" t="s">
        <v>1088</v>
      </c>
      <c r="K1063" s="27"/>
    </row>
    <row r="1064" spans="8:11" ht="15.75">
      <c r="H1064" s="26" t="s">
        <v>96</v>
      </c>
      <c r="I1064" s="26">
        <v>85263</v>
      </c>
      <c r="J1064" s="26" t="s">
        <v>1089</v>
      </c>
      <c r="K1064" s="27"/>
    </row>
    <row r="1065" spans="8:11" ht="15.75">
      <c r="H1065" s="26" t="s">
        <v>96</v>
      </c>
      <c r="I1065" s="26">
        <v>85279</v>
      </c>
      <c r="J1065" s="26" t="s">
        <v>1090</v>
      </c>
      <c r="K1065" s="27"/>
    </row>
    <row r="1066" spans="8:11" ht="31.5">
      <c r="H1066" s="26" t="s">
        <v>96</v>
      </c>
      <c r="I1066" s="26">
        <v>85300</v>
      </c>
      <c r="J1066" s="26" t="s">
        <v>192</v>
      </c>
      <c r="K1066" s="27"/>
    </row>
    <row r="1067" spans="8:11" ht="15.75">
      <c r="H1067" s="26" t="s">
        <v>96</v>
      </c>
      <c r="I1067" s="26">
        <v>85315</v>
      </c>
      <c r="J1067" s="26" t="s">
        <v>1091</v>
      </c>
      <c r="K1067" s="27"/>
    </row>
    <row r="1068" spans="8:11" ht="31.5">
      <c r="H1068" s="26" t="s">
        <v>96</v>
      </c>
      <c r="I1068" s="26">
        <v>85325</v>
      </c>
      <c r="J1068" s="26" t="s">
        <v>1092</v>
      </c>
      <c r="K1068" s="27"/>
    </row>
    <row r="1069" spans="8:11" ht="15.75">
      <c r="H1069" s="26" t="s">
        <v>96</v>
      </c>
      <c r="I1069" s="26">
        <v>85400</v>
      </c>
      <c r="J1069" s="26" t="s">
        <v>1093</v>
      </c>
      <c r="K1069" s="27"/>
    </row>
    <row r="1070" spans="8:11" ht="15.75">
      <c r="H1070" s="26" t="s">
        <v>96</v>
      </c>
      <c r="I1070" s="26">
        <v>85410</v>
      </c>
      <c r="J1070" s="26" t="s">
        <v>1094</v>
      </c>
      <c r="K1070" s="27"/>
    </row>
    <row r="1071" spans="8:11" ht="15.75">
      <c r="H1071" s="26" t="s">
        <v>96</v>
      </c>
      <c r="I1071" s="26">
        <v>85430</v>
      </c>
      <c r="J1071" s="26" t="s">
        <v>1095</v>
      </c>
      <c r="K1071" s="27"/>
    </row>
    <row r="1072" spans="8:11" ht="15.75">
      <c r="H1072" s="26" t="s">
        <v>96</v>
      </c>
      <c r="I1072" s="26">
        <v>85440</v>
      </c>
      <c r="J1072" s="26" t="s">
        <v>297</v>
      </c>
      <c r="K1072" s="27"/>
    </row>
    <row r="1073" spans="8:11" ht="15.75">
      <c r="H1073" s="26" t="s">
        <v>124</v>
      </c>
      <c r="I1073" s="26">
        <v>86001</v>
      </c>
      <c r="J1073" s="26" t="s">
        <v>1096</v>
      </c>
      <c r="K1073" s="27"/>
    </row>
    <row r="1074" spans="8:11" ht="15.75">
      <c r="H1074" s="26" t="s">
        <v>124</v>
      </c>
      <c r="I1074" s="26">
        <v>86219</v>
      </c>
      <c r="J1074" s="26" t="s">
        <v>790</v>
      </c>
      <c r="K1074" s="27"/>
    </row>
    <row r="1075" spans="8:11" ht="15.75">
      <c r="H1075" s="26" t="s">
        <v>124</v>
      </c>
      <c r="I1075" s="26">
        <v>86320</v>
      </c>
      <c r="J1075" s="26" t="s">
        <v>1097</v>
      </c>
      <c r="K1075" s="27"/>
    </row>
    <row r="1076" spans="8:11" ht="15.75">
      <c r="H1076" s="26" t="s">
        <v>124</v>
      </c>
      <c r="I1076" s="26">
        <v>86568</v>
      </c>
      <c r="J1076" s="26" t="s">
        <v>1098</v>
      </c>
      <c r="K1076" s="27"/>
    </row>
    <row r="1077" spans="8:11" ht="31.5">
      <c r="H1077" s="26" t="s">
        <v>124</v>
      </c>
      <c r="I1077" s="26">
        <v>86569</v>
      </c>
      <c r="J1077" s="26" t="s">
        <v>1099</v>
      </c>
      <c r="K1077" s="27"/>
    </row>
    <row r="1078" spans="8:11" ht="31.5">
      <c r="H1078" s="26" t="s">
        <v>124</v>
      </c>
      <c r="I1078" s="26">
        <v>86571</v>
      </c>
      <c r="J1078" s="26" t="s">
        <v>1100</v>
      </c>
      <c r="K1078" s="27"/>
    </row>
    <row r="1079" spans="8:11" ht="15.75">
      <c r="H1079" s="26" t="s">
        <v>124</v>
      </c>
      <c r="I1079" s="26">
        <v>86573</v>
      </c>
      <c r="J1079" s="26" t="s">
        <v>1101</v>
      </c>
      <c r="K1079" s="27"/>
    </row>
    <row r="1080" spans="8:11" ht="15.75">
      <c r="H1080" s="26" t="s">
        <v>124</v>
      </c>
      <c r="I1080" s="26">
        <v>86749</v>
      </c>
      <c r="J1080" s="26" t="s">
        <v>1102</v>
      </c>
      <c r="K1080" s="27"/>
    </row>
    <row r="1081" spans="8:11" ht="31.5">
      <c r="H1081" s="26" t="s">
        <v>124</v>
      </c>
      <c r="I1081" s="26">
        <v>86755</v>
      </c>
      <c r="J1081" s="26" t="s">
        <v>197</v>
      </c>
      <c r="K1081" s="27"/>
    </row>
    <row r="1082" spans="8:11" ht="15.75">
      <c r="H1082" s="26" t="s">
        <v>124</v>
      </c>
      <c r="I1082" s="26">
        <v>86757</v>
      </c>
      <c r="J1082" s="26" t="s">
        <v>959</v>
      </c>
      <c r="K1082" s="27"/>
    </row>
    <row r="1083" spans="8:11" ht="15.75">
      <c r="H1083" s="26" t="s">
        <v>124</v>
      </c>
      <c r="I1083" s="26">
        <v>86760</v>
      </c>
      <c r="J1083" s="26" t="s">
        <v>868</v>
      </c>
      <c r="K1083" s="27"/>
    </row>
    <row r="1084" spans="8:11" ht="31.5">
      <c r="H1084" s="26" t="s">
        <v>124</v>
      </c>
      <c r="I1084" s="26">
        <v>86865</v>
      </c>
      <c r="J1084" s="26" t="s">
        <v>1103</v>
      </c>
      <c r="K1084" s="27"/>
    </row>
    <row r="1085" spans="8:11" ht="15.75">
      <c r="H1085" s="26" t="s">
        <v>124</v>
      </c>
      <c r="I1085" s="26">
        <v>86885</v>
      </c>
      <c r="J1085" s="26" t="s">
        <v>1104</v>
      </c>
      <c r="K1085" s="27"/>
    </row>
    <row r="1086" spans="8:11" ht="31.5">
      <c r="H1086" s="26" t="s">
        <v>82</v>
      </c>
      <c r="I1086" s="26">
        <v>88001</v>
      </c>
      <c r="J1086" s="26" t="s">
        <v>954</v>
      </c>
      <c r="K1086" s="27"/>
    </row>
    <row r="1087" spans="8:11" ht="31.5">
      <c r="H1087" s="26" t="s">
        <v>82</v>
      </c>
      <c r="I1087" s="26">
        <v>88564</v>
      </c>
      <c r="J1087" s="26" t="s">
        <v>822</v>
      </c>
      <c r="K1087" s="27"/>
    </row>
    <row r="1088" spans="8:11" ht="15.75">
      <c r="H1088" s="26" t="s">
        <v>76</v>
      </c>
      <c r="I1088" s="26">
        <v>91001</v>
      </c>
      <c r="J1088" s="26" t="s">
        <v>1105</v>
      </c>
      <c r="K1088" s="27"/>
    </row>
    <row r="1089" spans="8:11" ht="15.75">
      <c r="H1089" s="26" t="s">
        <v>76</v>
      </c>
      <c r="I1089" s="26">
        <v>91263</v>
      </c>
      <c r="J1089" s="26" t="s">
        <v>1106</v>
      </c>
      <c r="K1089" s="27"/>
    </row>
    <row r="1090" spans="8:11" ht="15.75">
      <c r="H1090" s="26" t="s">
        <v>76</v>
      </c>
      <c r="I1090" s="26">
        <v>91405</v>
      </c>
      <c r="J1090" s="26" t="s">
        <v>1107</v>
      </c>
      <c r="K1090" s="27"/>
    </row>
    <row r="1091" spans="8:11" ht="15.75">
      <c r="H1091" s="26" t="s">
        <v>76</v>
      </c>
      <c r="I1091" s="26">
        <v>91407</v>
      </c>
      <c r="J1091" s="26" t="s">
        <v>1108</v>
      </c>
      <c r="K1091" s="27"/>
    </row>
    <row r="1092" spans="8:11" ht="15.75">
      <c r="H1092" s="26" t="s">
        <v>76</v>
      </c>
      <c r="I1092" s="26">
        <v>91430</v>
      </c>
      <c r="J1092" s="26" t="s">
        <v>343</v>
      </c>
      <c r="K1092" s="27"/>
    </row>
    <row r="1093" spans="8:11" ht="31.5">
      <c r="H1093" s="26" t="s">
        <v>76</v>
      </c>
      <c r="I1093" s="26">
        <v>91460</v>
      </c>
      <c r="J1093" s="26" t="s">
        <v>1109</v>
      </c>
      <c r="K1093" s="27"/>
    </row>
    <row r="1094" spans="8:11" ht="31.5">
      <c r="H1094" s="26" t="s">
        <v>76</v>
      </c>
      <c r="I1094" s="26">
        <v>91530</v>
      </c>
      <c r="J1094" s="26" t="s">
        <v>1110</v>
      </c>
      <c r="K1094" s="27"/>
    </row>
    <row r="1095" spans="8:11" ht="15.75">
      <c r="H1095" s="26" t="s">
        <v>76</v>
      </c>
      <c r="I1095" s="26">
        <v>91536</v>
      </c>
      <c r="J1095" s="26" t="s">
        <v>1111</v>
      </c>
      <c r="K1095" s="27"/>
    </row>
    <row r="1096" spans="8:11" ht="31.5">
      <c r="H1096" s="26" t="s">
        <v>76</v>
      </c>
      <c r="I1096" s="26">
        <v>91540</v>
      </c>
      <c r="J1096" s="26" t="s">
        <v>1112</v>
      </c>
      <c r="K1096" s="27"/>
    </row>
    <row r="1097" spans="8:11" ht="31.5">
      <c r="H1097" s="26" t="s">
        <v>76</v>
      </c>
      <c r="I1097" s="26">
        <v>91669</v>
      </c>
      <c r="J1097" s="26" t="s">
        <v>864</v>
      </c>
      <c r="K1097" s="27"/>
    </row>
    <row r="1098" spans="8:11" ht="15.75">
      <c r="H1098" s="26" t="s">
        <v>76</v>
      </c>
      <c r="I1098" s="26">
        <v>91798</v>
      </c>
      <c r="J1098" s="26" t="s">
        <v>1113</v>
      </c>
      <c r="K1098" s="27"/>
    </row>
    <row r="1099" spans="8:11" ht="15.75">
      <c r="H1099" s="26" t="s">
        <v>108</v>
      </c>
      <c r="I1099" s="26">
        <v>94001</v>
      </c>
      <c r="J1099" s="26" t="s">
        <v>1114</v>
      </c>
      <c r="K1099" s="27"/>
    </row>
    <row r="1100" spans="8:11" ht="31.5">
      <c r="H1100" s="26" t="s">
        <v>108</v>
      </c>
      <c r="I1100" s="26">
        <v>94343</v>
      </c>
      <c r="J1100" s="26" t="s">
        <v>1115</v>
      </c>
      <c r="K1100" s="27"/>
    </row>
    <row r="1101" spans="8:11" ht="15.75">
      <c r="H1101" s="26" t="s">
        <v>108</v>
      </c>
      <c r="I1101" s="26">
        <v>94663</v>
      </c>
      <c r="J1101" s="26" t="s">
        <v>1116</v>
      </c>
      <c r="K1101" s="27"/>
    </row>
    <row r="1102" spans="8:11" ht="15.75">
      <c r="H1102" s="26" t="s">
        <v>108</v>
      </c>
      <c r="I1102" s="26">
        <v>94883</v>
      </c>
      <c r="J1102" s="26" t="s">
        <v>1117</v>
      </c>
      <c r="K1102" s="27"/>
    </row>
    <row r="1103" spans="8:11" ht="31.5">
      <c r="H1103" s="26" t="s">
        <v>108</v>
      </c>
      <c r="I1103" s="26">
        <v>94884</v>
      </c>
      <c r="J1103" s="26" t="s">
        <v>245</v>
      </c>
      <c r="K1103" s="27"/>
    </row>
    <row r="1104" spans="8:11" ht="31.5">
      <c r="H1104" s="26" t="s">
        <v>108</v>
      </c>
      <c r="I1104" s="26">
        <v>94885</v>
      </c>
      <c r="J1104" s="26" t="s">
        <v>1118</v>
      </c>
      <c r="K1104" s="27"/>
    </row>
    <row r="1105" spans="8:11" ht="15.75">
      <c r="H1105" s="26" t="s">
        <v>108</v>
      </c>
      <c r="I1105" s="26">
        <v>94886</v>
      </c>
      <c r="J1105" s="26" t="s">
        <v>1119</v>
      </c>
      <c r="K1105" s="27"/>
    </row>
    <row r="1106" spans="8:11" ht="15.75">
      <c r="H1106" s="26" t="s">
        <v>108</v>
      </c>
      <c r="I1106" s="26">
        <v>94887</v>
      </c>
      <c r="J1106" s="26" t="s">
        <v>1120</v>
      </c>
      <c r="K1106" s="27"/>
    </row>
    <row r="1107" spans="8:11" ht="15.75">
      <c r="H1107" s="26" t="s">
        <v>108</v>
      </c>
      <c r="I1107" s="26">
        <v>94888</v>
      </c>
      <c r="J1107" s="26" t="s">
        <v>1121</v>
      </c>
      <c r="K1107" s="27"/>
    </row>
    <row r="1108" spans="8:11" ht="47.25">
      <c r="H1108" s="26" t="s">
        <v>110</v>
      </c>
      <c r="I1108" s="26">
        <v>95001</v>
      </c>
      <c r="J1108" s="26" t="s">
        <v>1122</v>
      </c>
      <c r="K1108" s="27"/>
    </row>
    <row r="1109" spans="8:11" ht="15.75">
      <c r="H1109" s="26" t="s">
        <v>110</v>
      </c>
      <c r="I1109" s="26">
        <v>95015</v>
      </c>
      <c r="J1109" s="26" t="s">
        <v>262</v>
      </c>
      <c r="K1109" s="27"/>
    </row>
    <row r="1110" spans="8:11" ht="15.75">
      <c r="H1110" s="26" t="s">
        <v>110</v>
      </c>
      <c r="I1110" s="26">
        <v>95025</v>
      </c>
      <c r="J1110" s="26" t="s">
        <v>1123</v>
      </c>
      <c r="K1110" s="27"/>
    </row>
    <row r="1111" spans="8:11" ht="15.75">
      <c r="H1111" s="26" t="s">
        <v>110</v>
      </c>
      <c r="I1111" s="26">
        <v>95200</v>
      </c>
      <c r="J1111" s="26" t="s">
        <v>348</v>
      </c>
      <c r="K1111" s="27"/>
    </row>
    <row r="1112" spans="8:11" ht="15.75">
      <c r="H1112" s="26" t="s">
        <v>137</v>
      </c>
      <c r="I1112" s="26">
        <v>97001</v>
      </c>
      <c r="J1112" s="26" t="s">
        <v>1124</v>
      </c>
      <c r="K1112" s="27"/>
    </row>
    <row r="1113" spans="8:11" ht="15.75">
      <c r="H1113" s="26" t="s">
        <v>137</v>
      </c>
      <c r="I1113" s="26">
        <v>97161</v>
      </c>
      <c r="J1113" s="26" t="s">
        <v>1125</v>
      </c>
      <c r="K1113" s="27"/>
    </row>
    <row r="1114" spans="8:11" ht="15.75">
      <c r="H1114" s="26" t="s">
        <v>137</v>
      </c>
      <c r="I1114" s="26">
        <v>97511</v>
      </c>
      <c r="J1114" s="26" t="s">
        <v>1126</v>
      </c>
      <c r="K1114" s="27"/>
    </row>
    <row r="1115" spans="8:11" ht="15.75">
      <c r="H1115" s="26" t="s">
        <v>137</v>
      </c>
      <c r="I1115" s="26">
        <v>97666</v>
      </c>
      <c r="J1115" s="26" t="s">
        <v>1127</v>
      </c>
      <c r="K1115" s="27"/>
    </row>
    <row r="1116" spans="8:11" ht="15.75">
      <c r="H1116" s="26" t="s">
        <v>137</v>
      </c>
      <c r="I1116" s="26">
        <v>97777</v>
      </c>
      <c r="J1116" s="26" t="s">
        <v>1128</v>
      </c>
      <c r="K1116" s="27"/>
    </row>
    <row r="1117" spans="8:11" ht="15.75">
      <c r="H1117" s="26" t="s">
        <v>137</v>
      </c>
      <c r="I1117" s="26">
        <v>97889</v>
      </c>
      <c r="J1117" s="26" t="s">
        <v>1129</v>
      </c>
      <c r="K1117" s="27"/>
    </row>
    <row r="1118" spans="8:11" ht="31.5">
      <c r="H1118" s="26" t="s">
        <v>139</v>
      </c>
      <c r="I1118" s="26">
        <v>99001</v>
      </c>
      <c r="J1118" s="26" t="s">
        <v>1130</v>
      </c>
      <c r="K1118" s="27"/>
    </row>
    <row r="1119" spans="8:11" ht="31.5">
      <c r="H1119" s="26" t="s">
        <v>139</v>
      </c>
      <c r="I1119" s="26">
        <v>99524</v>
      </c>
      <c r="J1119" s="26" t="s">
        <v>1131</v>
      </c>
      <c r="K1119" s="27"/>
    </row>
    <row r="1120" spans="8:11" ht="31.5">
      <c r="H1120" s="26" t="s">
        <v>139</v>
      </c>
      <c r="I1120" s="26">
        <v>99624</v>
      </c>
      <c r="J1120" s="26" t="s">
        <v>1132</v>
      </c>
      <c r="K1120" s="27"/>
    </row>
    <row r="1121" spans="8:11" ht="15.75">
      <c r="H1121" s="26" t="s">
        <v>139</v>
      </c>
      <c r="I1121" s="26">
        <v>99773</v>
      </c>
      <c r="J1121" s="26" t="s">
        <v>1133</v>
      </c>
      <c r="K1121" s="27"/>
    </row>
  </sheetData>
  <printOptions/>
  <pageMargins left="0.7" right="0.7" top="0.75" bottom="0.75" header="0.3" footer="0.3"/>
  <pageSetup orientation="portrait" paperSize="9"/>
  <tableParts>
    <tablePart r:id="rId4"/>
    <tablePart r:id="rId1"/>
    <tablePart r:id="rId3"/>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68"/>
  <sheetViews>
    <sheetView showGridLines="0" workbookViewId="0" topLeftCell="A2">
      <selection activeCell="C9" sqref="C9:H13"/>
    </sheetView>
  </sheetViews>
  <sheetFormatPr defaultColWidth="0" defaultRowHeight="15" customHeight="1" zeroHeight="1"/>
  <cols>
    <col min="1" max="2" width="11.421875" style="0" customWidth="1"/>
    <col min="3" max="3" width="63.00390625" style="0" customWidth="1"/>
    <col min="4" max="4" width="17.57421875" style="0" bestFit="1" customWidth="1"/>
    <col min="5" max="5" width="16.28125" style="0" customWidth="1"/>
    <col min="6" max="6" width="18.8515625" style="0" customWidth="1"/>
    <col min="7" max="7" width="22.7109375" style="0" customWidth="1"/>
    <col min="8" max="8" width="15.421875" style="0" customWidth="1"/>
    <col min="9" max="10" width="11.421875" style="0" customWidth="1"/>
    <col min="11" max="16384" width="11.421875" style="0" hidden="1" customWidth="1"/>
  </cols>
  <sheetData>
    <row r="1" ht="15"/>
    <row r="2" ht="15"/>
    <row r="3" ht="15"/>
    <row r="4" ht="27.75" customHeight="1"/>
    <row r="5" ht="27.75" customHeight="1"/>
    <row r="6" spans="1:10" ht="27.75" customHeight="1">
      <c r="A6" s="28"/>
      <c r="B6" s="28"/>
      <c r="C6" s="28"/>
      <c r="D6" s="28"/>
      <c r="E6" s="28"/>
      <c r="F6" s="29"/>
      <c r="G6" s="28"/>
      <c r="H6" s="28"/>
      <c r="I6" s="28"/>
      <c r="J6" s="28"/>
    </row>
    <row r="7" spans="1:10" ht="27.75" customHeight="1">
      <c r="A7" s="28"/>
      <c r="B7" s="30"/>
      <c r="C7" s="31"/>
      <c r="D7" s="31"/>
      <c r="E7" s="31"/>
      <c r="F7" s="31"/>
      <c r="G7" s="32"/>
      <c r="H7" s="32"/>
      <c r="I7" s="33"/>
      <c r="J7" s="28"/>
    </row>
    <row r="8" spans="1:10" ht="27.75" customHeight="1">
      <c r="A8" s="28"/>
      <c r="B8" s="34"/>
      <c r="C8" s="29"/>
      <c r="D8" s="29"/>
      <c r="E8" s="29"/>
      <c r="F8" s="29"/>
      <c r="G8" s="28"/>
      <c r="H8" s="28"/>
      <c r="I8" s="35"/>
      <c r="J8" s="28"/>
    </row>
    <row r="9" spans="1:10" ht="15">
      <c r="A9" s="28"/>
      <c r="B9" s="34"/>
      <c r="C9" s="135"/>
      <c r="D9" s="135"/>
      <c r="E9" s="136" t="s">
        <v>1337</v>
      </c>
      <c r="F9" s="136"/>
      <c r="G9" s="136"/>
      <c r="H9" s="136"/>
      <c r="I9" s="35"/>
      <c r="J9" s="28"/>
    </row>
    <row r="10" spans="1:10" ht="20.25" customHeight="1">
      <c r="A10" s="28"/>
      <c r="B10" s="34"/>
      <c r="C10" s="135"/>
      <c r="D10" s="135"/>
      <c r="E10" s="136"/>
      <c r="F10" s="136"/>
      <c r="G10" s="136"/>
      <c r="H10" s="136"/>
      <c r="I10" s="35"/>
      <c r="J10" s="28"/>
    </row>
    <row r="11" spans="1:10" ht="20.25" customHeight="1">
      <c r="A11" s="28"/>
      <c r="B11" s="34"/>
      <c r="C11" s="135"/>
      <c r="D11" s="135"/>
      <c r="E11" s="136"/>
      <c r="F11" s="136"/>
      <c r="G11" s="136"/>
      <c r="H11" s="136"/>
      <c r="I11" s="35"/>
      <c r="J11" s="28"/>
    </row>
    <row r="12" spans="1:10" ht="20.25" customHeight="1">
      <c r="A12" s="28"/>
      <c r="B12" s="34"/>
      <c r="C12" s="135"/>
      <c r="D12" s="135"/>
      <c r="E12" s="136"/>
      <c r="F12" s="136"/>
      <c r="G12" s="136"/>
      <c r="H12" s="136"/>
      <c r="I12" s="35"/>
      <c r="J12" s="28"/>
    </row>
    <row r="13" spans="1:10" ht="20.25" customHeight="1">
      <c r="A13" s="28"/>
      <c r="B13" s="34"/>
      <c r="C13" s="135"/>
      <c r="D13" s="135"/>
      <c r="E13" s="136"/>
      <c r="F13" s="136"/>
      <c r="G13" s="136"/>
      <c r="H13" s="136"/>
      <c r="I13" s="35"/>
      <c r="J13" s="28"/>
    </row>
    <row r="14" spans="1:10" ht="20.25" customHeight="1">
      <c r="A14" s="28"/>
      <c r="B14" s="34"/>
      <c r="C14" s="36"/>
      <c r="D14" s="36"/>
      <c r="E14" s="36"/>
      <c r="F14" s="29"/>
      <c r="G14" s="28"/>
      <c r="H14" s="28"/>
      <c r="I14" s="35"/>
      <c r="J14" s="28"/>
    </row>
    <row r="15" spans="1:10" ht="15">
      <c r="A15" s="28"/>
      <c r="B15" s="34"/>
      <c r="C15" s="136" t="s">
        <v>1134</v>
      </c>
      <c r="D15" s="136"/>
      <c r="E15" s="136"/>
      <c r="F15" s="136"/>
      <c r="G15" s="136"/>
      <c r="H15" s="136"/>
      <c r="I15" s="35"/>
      <c r="J15" s="28"/>
    </row>
    <row r="16" spans="1:10" ht="15">
      <c r="A16" s="28"/>
      <c r="B16" s="34"/>
      <c r="C16" s="136"/>
      <c r="D16" s="136"/>
      <c r="E16" s="136"/>
      <c r="F16" s="136"/>
      <c r="G16" s="136"/>
      <c r="H16" s="136"/>
      <c r="I16" s="35"/>
      <c r="J16" s="28"/>
    </row>
    <row r="17" spans="1:10" ht="15">
      <c r="A17" s="28"/>
      <c r="B17" s="34"/>
      <c r="C17" s="136"/>
      <c r="D17" s="136"/>
      <c r="E17" s="136"/>
      <c r="F17" s="136"/>
      <c r="G17" s="136"/>
      <c r="H17" s="136"/>
      <c r="I17" s="35"/>
      <c r="J17" s="28"/>
    </row>
    <row r="18" spans="1:10" ht="15">
      <c r="A18" s="28"/>
      <c r="B18" s="34"/>
      <c r="C18" s="136"/>
      <c r="D18" s="136"/>
      <c r="E18" s="136"/>
      <c r="F18" s="136"/>
      <c r="G18" s="136"/>
      <c r="H18" s="136"/>
      <c r="I18" s="35"/>
      <c r="J18" s="28"/>
    </row>
    <row r="19" spans="1:10" ht="15">
      <c r="A19" s="28"/>
      <c r="B19" s="34"/>
      <c r="C19" s="36"/>
      <c r="D19" s="37"/>
      <c r="E19" s="37"/>
      <c r="F19" s="29"/>
      <c r="G19" s="28"/>
      <c r="H19" s="28"/>
      <c r="I19" s="35"/>
      <c r="J19" s="28"/>
    </row>
    <row r="20" spans="1:10" ht="15">
      <c r="A20" s="28"/>
      <c r="B20" s="38"/>
      <c r="C20" s="247" t="s">
        <v>1135</v>
      </c>
      <c r="D20" s="247"/>
      <c r="E20" s="247"/>
      <c r="F20" s="247"/>
      <c r="G20" s="247"/>
      <c r="H20" s="247"/>
      <c r="I20" s="35"/>
      <c r="J20" s="28"/>
    </row>
    <row r="21" spans="1:10" ht="15">
      <c r="A21" s="28"/>
      <c r="B21" s="38"/>
      <c r="C21" s="28"/>
      <c r="D21" s="28"/>
      <c r="E21" s="28"/>
      <c r="F21" s="29"/>
      <c r="G21" s="28"/>
      <c r="H21" s="28"/>
      <c r="I21" s="35"/>
      <c r="J21" s="28"/>
    </row>
    <row r="22" spans="1:10" ht="15">
      <c r="A22" s="28"/>
      <c r="B22" s="38"/>
      <c r="C22" s="39" t="s">
        <v>0</v>
      </c>
      <c r="D22" s="40" t="s">
        <v>1136</v>
      </c>
      <c r="E22" s="41" t="s">
        <v>2</v>
      </c>
      <c r="F22" s="42" t="s">
        <v>1137</v>
      </c>
      <c r="G22" s="41" t="s">
        <v>1138</v>
      </c>
      <c r="H22" s="43" t="s">
        <v>1139</v>
      </c>
      <c r="I22" s="35"/>
      <c r="J22" s="28"/>
    </row>
    <row r="23" spans="1:10" ht="28.5">
      <c r="A23" s="28"/>
      <c r="B23" s="38"/>
      <c r="C23" s="44" t="s">
        <v>1140</v>
      </c>
      <c r="D23" s="45" t="s">
        <v>1141</v>
      </c>
      <c r="E23" s="46" t="s">
        <v>1142</v>
      </c>
      <c r="F23" s="47" t="s">
        <v>1143</v>
      </c>
      <c r="G23" s="48" t="s">
        <v>1144</v>
      </c>
      <c r="H23" s="49" t="s">
        <v>78</v>
      </c>
      <c r="I23" s="35"/>
      <c r="J23" s="28"/>
    </row>
    <row r="24" spans="1:10" ht="114">
      <c r="A24" s="28"/>
      <c r="B24" s="38"/>
      <c r="C24" s="50" t="s">
        <v>1145</v>
      </c>
      <c r="D24" s="51" t="s">
        <v>1146</v>
      </c>
      <c r="E24" s="46" t="s">
        <v>1147</v>
      </c>
      <c r="F24" s="47" t="s">
        <v>1148</v>
      </c>
      <c r="G24" s="48" t="s">
        <v>129</v>
      </c>
      <c r="H24" s="49" t="s">
        <v>897</v>
      </c>
      <c r="I24" s="35"/>
      <c r="J24" s="28"/>
    </row>
    <row r="25" spans="1:10" ht="28.5">
      <c r="A25" s="28"/>
      <c r="B25" s="38"/>
      <c r="C25" s="50" t="s">
        <v>1149</v>
      </c>
      <c r="D25" s="51" t="s">
        <v>1150</v>
      </c>
      <c r="E25" s="46" t="s">
        <v>1151</v>
      </c>
      <c r="F25" s="47" t="s">
        <v>1152</v>
      </c>
      <c r="G25" s="48" t="s">
        <v>112</v>
      </c>
      <c r="H25" s="49" t="s">
        <v>685</v>
      </c>
      <c r="I25" s="35"/>
      <c r="J25" s="28"/>
    </row>
    <row r="26" spans="1:10" ht="42.75">
      <c r="A26" s="28"/>
      <c r="B26" s="38"/>
      <c r="C26" s="50" t="s">
        <v>1153</v>
      </c>
      <c r="D26" s="51" t="s">
        <v>1154</v>
      </c>
      <c r="E26" s="46" t="s">
        <v>1155</v>
      </c>
      <c r="F26" s="47" t="s">
        <v>1156</v>
      </c>
      <c r="G26" s="48" t="s">
        <v>1157</v>
      </c>
      <c r="H26" s="48" t="s">
        <v>1157</v>
      </c>
      <c r="I26" s="35"/>
      <c r="J26" s="28"/>
    </row>
    <row r="27" spans="1:10" ht="28.5">
      <c r="A27" s="28"/>
      <c r="B27" s="38"/>
      <c r="C27" s="50" t="s">
        <v>1158</v>
      </c>
      <c r="D27" s="51" t="s">
        <v>1159</v>
      </c>
      <c r="E27" s="46" t="s">
        <v>1160</v>
      </c>
      <c r="F27" s="47" t="s">
        <v>1161</v>
      </c>
      <c r="G27" s="48" t="s">
        <v>128</v>
      </c>
      <c r="H27" s="49" t="s">
        <v>884</v>
      </c>
      <c r="I27" s="35"/>
      <c r="J27" s="28"/>
    </row>
    <row r="28" spans="1:10" ht="28.5">
      <c r="A28" s="28"/>
      <c r="B28" s="38"/>
      <c r="C28" s="50" t="s">
        <v>1162</v>
      </c>
      <c r="D28" s="51" t="s">
        <v>1163</v>
      </c>
      <c r="E28" s="46" t="s">
        <v>1164</v>
      </c>
      <c r="F28" s="47" t="s">
        <v>1165</v>
      </c>
      <c r="G28" s="48" t="s">
        <v>1166</v>
      </c>
      <c r="H28" s="49" t="s">
        <v>1167</v>
      </c>
      <c r="I28" s="35"/>
      <c r="J28" s="28"/>
    </row>
    <row r="29" spans="1:10" ht="28.5">
      <c r="A29" s="28"/>
      <c r="B29" s="38"/>
      <c r="C29" s="50" t="s">
        <v>1168</v>
      </c>
      <c r="D29" s="51" t="s">
        <v>1169</v>
      </c>
      <c r="E29" s="46" t="s">
        <v>1170</v>
      </c>
      <c r="F29" s="47" t="s">
        <v>1171</v>
      </c>
      <c r="G29" s="48" t="s">
        <v>131</v>
      </c>
      <c r="H29" s="49" t="s">
        <v>971</v>
      </c>
      <c r="I29" s="35"/>
      <c r="J29" s="28"/>
    </row>
    <row r="30" spans="1:10" ht="15">
      <c r="A30" s="28"/>
      <c r="B30" s="38"/>
      <c r="C30" s="50" t="s">
        <v>1172</v>
      </c>
      <c r="D30" s="51" t="s">
        <v>1173</v>
      </c>
      <c r="E30" s="46" t="s">
        <v>1174</v>
      </c>
      <c r="F30" s="47" t="s">
        <v>1175</v>
      </c>
      <c r="G30" s="48" t="s">
        <v>129</v>
      </c>
      <c r="H30" s="49" t="s">
        <v>956</v>
      </c>
      <c r="I30" s="35"/>
      <c r="J30" s="28"/>
    </row>
    <row r="31" spans="1:10" ht="28.5">
      <c r="A31" s="28"/>
      <c r="B31" s="38"/>
      <c r="C31" s="50" t="s">
        <v>1176</v>
      </c>
      <c r="D31" s="51" t="s">
        <v>1177</v>
      </c>
      <c r="E31" s="52" t="s">
        <v>1178</v>
      </c>
      <c r="F31" s="47" t="s">
        <v>1179</v>
      </c>
      <c r="G31" s="48" t="s">
        <v>1180</v>
      </c>
      <c r="H31" s="48" t="s">
        <v>1181</v>
      </c>
      <c r="I31" s="35"/>
      <c r="J31" s="28"/>
    </row>
    <row r="32" spans="1:10" ht="28.5">
      <c r="A32" s="28"/>
      <c r="B32" s="38"/>
      <c r="C32" s="50" t="s">
        <v>1182</v>
      </c>
      <c r="D32" s="51" t="s">
        <v>1183</v>
      </c>
      <c r="E32" s="46" t="s">
        <v>1184</v>
      </c>
      <c r="F32" s="47" t="s">
        <v>1185</v>
      </c>
      <c r="G32" s="48" t="s">
        <v>129</v>
      </c>
      <c r="H32" s="49" t="s">
        <v>897</v>
      </c>
      <c r="I32" s="35"/>
      <c r="J32" s="28"/>
    </row>
    <row r="33" spans="1:10" ht="15">
      <c r="A33" s="28"/>
      <c r="B33" s="38"/>
      <c r="C33" s="50" t="s">
        <v>1186</v>
      </c>
      <c r="D33" s="51" t="s">
        <v>1187</v>
      </c>
      <c r="E33" s="46" t="s">
        <v>1188</v>
      </c>
      <c r="F33" s="47" t="s">
        <v>1189</v>
      </c>
      <c r="G33" s="48" t="s">
        <v>102</v>
      </c>
      <c r="H33" s="49" t="s">
        <v>1190</v>
      </c>
      <c r="I33" s="35"/>
      <c r="J33" s="28"/>
    </row>
    <row r="34" spans="1:10" ht="15">
      <c r="A34" s="28"/>
      <c r="B34" s="38"/>
      <c r="C34" s="50" t="s">
        <v>1191</v>
      </c>
      <c r="D34" s="51" t="s">
        <v>1192</v>
      </c>
      <c r="E34" s="46" t="s">
        <v>1193</v>
      </c>
      <c r="F34" s="53" t="s">
        <v>1194</v>
      </c>
      <c r="G34" s="48" t="s">
        <v>1157</v>
      </c>
      <c r="H34" s="48" t="s">
        <v>1157</v>
      </c>
      <c r="I34" s="35"/>
      <c r="J34" s="28"/>
    </row>
    <row r="35" spans="1:10" ht="42.75">
      <c r="A35" s="29"/>
      <c r="B35" s="34"/>
      <c r="C35" s="44" t="s">
        <v>1195</v>
      </c>
      <c r="D35" s="45" t="s">
        <v>1196</v>
      </c>
      <c r="E35" s="54" t="s">
        <v>1197</v>
      </c>
      <c r="F35" s="47" t="s">
        <v>1198</v>
      </c>
      <c r="G35" s="55" t="s">
        <v>1199</v>
      </c>
      <c r="H35" s="55" t="s">
        <v>1200</v>
      </c>
      <c r="I35" s="56"/>
      <c r="J35" s="29"/>
    </row>
    <row r="36" spans="1:10" ht="28.5">
      <c r="A36" s="28"/>
      <c r="B36" s="38"/>
      <c r="C36" s="50" t="s">
        <v>1201</v>
      </c>
      <c r="D36" s="51" t="s">
        <v>1202</v>
      </c>
      <c r="E36" s="46" t="s">
        <v>1203</v>
      </c>
      <c r="F36" s="47" t="s">
        <v>1204</v>
      </c>
      <c r="G36" s="48" t="s">
        <v>1205</v>
      </c>
      <c r="H36" s="49" t="s">
        <v>1206</v>
      </c>
      <c r="I36" s="35"/>
      <c r="J36" s="28"/>
    </row>
    <row r="37" spans="1:10" ht="15">
      <c r="A37" s="28"/>
      <c r="B37" s="38"/>
      <c r="C37" s="50" t="s">
        <v>1207</v>
      </c>
      <c r="D37" s="51" t="s">
        <v>1208</v>
      </c>
      <c r="E37" s="46" t="s">
        <v>1209</v>
      </c>
      <c r="F37" s="47" t="s">
        <v>1210</v>
      </c>
      <c r="G37" s="48" t="s">
        <v>1211</v>
      </c>
      <c r="H37" s="49" t="s">
        <v>1212</v>
      </c>
      <c r="I37" s="35"/>
      <c r="J37" s="28"/>
    </row>
    <row r="38" spans="1:10" ht="42.75">
      <c r="A38" s="28"/>
      <c r="B38" s="38"/>
      <c r="C38" s="50" t="s">
        <v>1213</v>
      </c>
      <c r="D38" s="51" t="s">
        <v>1214</v>
      </c>
      <c r="E38" s="46" t="s">
        <v>1215</v>
      </c>
      <c r="F38" s="47" t="s">
        <v>1216</v>
      </c>
      <c r="G38" s="48" t="s">
        <v>77</v>
      </c>
      <c r="H38" s="49" t="s">
        <v>210</v>
      </c>
      <c r="I38" s="35"/>
      <c r="J38" s="28"/>
    </row>
    <row r="39" spans="1:10" ht="28.5">
      <c r="A39" s="28"/>
      <c r="B39" s="38"/>
      <c r="C39" s="50" t="s">
        <v>1217</v>
      </c>
      <c r="D39" s="51" t="s">
        <v>1218</v>
      </c>
      <c r="E39" s="46" t="s">
        <v>1219</v>
      </c>
      <c r="F39" s="47" t="s">
        <v>1220</v>
      </c>
      <c r="G39" s="48" t="s">
        <v>116</v>
      </c>
      <c r="H39" s="49" t="s">
        <v>1221</v>
      </c>
      <c r="I39" s="35"/>
      <c r="J39" s="28"/>
    </row>
    <row r="40" spans="1:10" ht="15">
      <c r="A40" s="28"/>
      <c r="B40" s="38"/>
      <c r="C40" s="50" t="s">
        <v>1222</v>
      </c>
      <c r="D40" s="51" t="s">
        <v>1223</v>
      </c>
      <c r="E40" s="46" t="s">
        <v>1224</v>
      </c>
      <c r="F40" s="47" t="s">
        <v>1225</v>
      </c>
      <c r="G40" s="48" t="s">
        <v>124</v>
      </c>
      <c r="H40" s="49" t="s">
        <v>1096</v>
      </c>
      <c r="I40" s="35"/>
      <c r="J40" s="28"/>
    </row>
    <row r="41" spans="1:10" ht="28.5">
      <c r="A41" s="28"/>
      <c r="B41" s="38"/>
      <c r="C41" s="50" t="s">
        <v>1226</v>
      </c>
      <c r="D41" s="51" t="s">
        <v>1227</v>
      </c>
      <c r="E41" s="46" t="s">
        <v>1228</v>
      </c>
      <c r="F41" s="47" t="s">
        <v>1229</v>
      </c>
      <c r="G41" s="48" t="s">
        <v>90</v>
      </c>
      <c r="H41" s="49" t="s">
        <v>299</v>
      </c>
      <c r="I41" s="35"/>
      <c r="J41" s="28"/>
    </row>
    <row r="42" spans="1:10" ht="57">
      <c r="A42" s="28"/>
      <c r="B42" s="38"/>
      <c r="C42" s="50" t="s">
        <v>1230</v>
      </c>
      <c r="D42" s="51" t="s">
        <v>1231</v>
      </c>
      <c r="E42" s="46" t="s">
        <v>1232</v>
      </c>
      <c r="F42" s="47" t="s">
        <v>1233</v>
      </c>
      <c r="G42" s="48" t="s">
        <v>92</v>
      </c>
      <c r="H42" s="57" t="s">
        <v>418</v>
      </c>
      <c r="I42" s="35"/>
      <c r="J42" s="28"/>
    </row>
    <row r="43" spans="1:10" ht="57">
      <c r="A43" s="28"/>
      <c r="B43" s="38"/>
      <c r="C43" s="50" t="s">
        <v>1234</v>
      </c>
      <c r="D43" s="51" t="s">
        <v>1235</v>
      </c>
      <c r="E43" s="46" t="s">
        <v>1236</v>
      </c>
      <c r="F43" s="47" t="s">
        <v>1237</v>
      </c>
      <c r="G43" s="48" t="s">
        <v>100</v>
      </c>
      <c r="H43" s="49" t="s">
        <v>494</v>
      </c>
      <c r="I43" s="35"/>
      <c r="J43" s="28"/>
    </row>
    <row r="44" spans="1:10" ht="15">
      <c r="A44" s="28"/>
      <c r="B44" s="38"/>
      <c r="C44" s="50" t="s">
        <v>1238</v>
      </c>
      <c r="D44" s="51" t="s">
        <v>1239</v>
      </c>
      <c r="E44" s="46" t="s">
        <v>1240</v>
      </c>
      <c r="F44" s="47" t="s">
        <v>1241</v>
      </c>
      <c r="G44" s="48" t="s">
        <v>90</v>
      </c>
      <c r="H44" s="49" t="s">
        <v>334</v>
      </c>
      <c r="I44" s="35"/>
      <c r="J44" s="28"/>
    </row>
    <row r="45" spans="1:10" ht="15">
      <c r="A45" s="28"/>
      <c r="B45" s="38"/>
      <c r="C45" s="50" t="s">
        <v>1242</v>
      </c>
      <c r="D45" s="51" t="s">
        <v>1243</v>
      </c>
      <c r="E45" s="46" t="s">
        <v>1244</v>
      </c>
      <c r="F45" s="47" t="s">
        <v>1245</v>
      </c>
      <c r="G45" s="48" t="s">
        <v>1246</v>
      </c>
      <c r="H45" s="49" t="s">
        <v>719</v>
      </c>
      <c r="I45" s="35"/>
      <c r="J45" s="28"/>
    </row>
    <row r="46" spans="1:10" ht="28.5">
      <c r="A46" s="28"/>
      <c r="B46" s="38"/>
      <c r="C46" s="50" t="s">
        <v>1247</v>
      </c>
      <c r="D46" s="51" t="s">
        <v>1248</v>
      </c>
      <c r="E46" s="46" t="s">
        <v>1249</v>
      </c>
      <c r="F46" s="47" t="s">
        <v>1250</v>
      </c>
      <c r="G46" s="48" t="s">
        <v>106</v>
      </c>
      <c r="H46" s="49" t="s">
        <v>1251</v>
      </c>
      <c r="I46" s="35"/>
      <c r="J46" s="28"/>
    </row>
    <row r="47" spans="1:10" ht="15">
      <c r="A47" s="28"/>
      <c r="B47" s="38"/>
      <c r="C47" s="50" t="s">
        <v>1252</v>
      </c>
      <c r="D47" s="51" t="s">
        <v>1253</v>
      </c>
      <c r="E47" s="46" t="s">
        <v>1254</v>
      </c>
      <c r="F47" s="47" t="s">
        <v>1255</v>
      </c>
      <c r="G47" s="48" t="s">
        <v>131</v>
      </c>
      <c r="H47" s="49" t="s">
        <v>988</v>
      </c>
      <c r="I47" s="35"/>
      <c r="J47" s="28"/>
    </row>
    <row r="48" spans="1:10" ht="57">
      <c r="A48" s="28"/>
      <c r="B48" s="38"/>
      <c r="C48" s="50" t="s">
        <v>1256</v>
      </c>
      <c r="D48" s="51" t="s">
        <v>1257</v>
      </c>
      <c r="E48" s="46" t="s">
        <v>1258</v>
      </c>
      <c r="F48" s="47" t="s">
        <v>1259</v>
      </c>
      <c r="G48" s="48" t="s">
        <v>120</v>
      </c>
      <c r="H48" s="49" t="s">
        <v>784</v>
      </c>
      <c r="I48" s="35"/>
      <c r="J48" s="28"/>
    </row>
    <row r="49" spans="1:10" ht="28.5">
      <c r="A49" s="28"/>
      <c r="B49" s="38"/>
      <c r="C49" s="50" t="s">
        <v>1260</v>
      </c>
      <c r="D49" s="51" t="s">
        <v>1261</v>
      </c>
      <c r="E49" s="46" t="s">
        <v>1262</v>
      </c>
      <c r="F49" s="47" t="s">
        <v>1263</v>
      </c>
      <c r="G49" s="48" t="s">
        <v>1264</v>
      </c>
      <c r="H49" s="58" t="s">
        <v>837</v>
      </c>
      <c r="I49" s="35"/>
      <c r="J49" s="28"/>
    </row>
    <row r="50" spans="1:10" ht="28.5">
      <c r="A50" s="28"/>
      <c r="B50" s="38"/>
      <c r="C50" s="50" t="s">
        <v>1265</v>
      </c>
      <c r="D50" s="51" t="s">
        <v>1266</v>
      </c>
      <c r="E50" s="46" t="s">
        <v>1267</v>
      </c>
      <c r="F50" s="47" t="s">
        <v>1268</v>
      </c>
      <c r="G50" s="48" t="s">
        <v>96</v>
      </c>
      <c r="H50" s="59" t="s">
        <v>1079</v>
      </c>
      <c r="I50" s="35"/>
      <c r="J50" s="28"/>
    </row>
    <row r="51" spans="1:10" ht="15">
      <c r="A51" s="28"/>
      <c r="B51" s="38"/>
      <c r="C51" s="50" t="s">
        <v>1269</v>
      </c>
      <c r="D51" s="51" t="s">
        <v>1270</v>
      </c>
      <c r="E51" s="46" t="s">
        <v>1271</v>
      </c>
      <c r="F51" s="47" t="s">
        <v>1272</v>
      </c>
      <c r="G51" s="48" t="s">
        <v>77</v>
      </c>
      <c r="H51" s="58" t="s">
        <v>101</v>
      </c>
      <c r="I51" s="35"/>
      <c r="J51" s="28"/>
    </row>
    <row r="52" spans="1:10" ht="28.5">
      <c r="A52" s="28"/>
      <c r="B52" s="38"/>
      <c r="C52" s="50" t="s">
        <v>1273</v>
      </c>
      <c r="D52" s="51" t="s">
        <v>1274</v>
      </c>
      <c r="E52" s="46" t="s">
        <v>1275</v>
      </c>
      <c r="F52" s="47" t="s">
        <v>1276</v>
      </c>
      <c r="G52" s="60" t="s">
        <v>133</v>
      </c>
      <c r="H52" s="59" t="s">
        <v>993</v>
      </c>
      <c r="I52" s="35"/>
      <c r="J52" s="28"/>
    </row>
    <row r="53" spans="1:10" ht="15">
      <c r="A53" s="28"/>
      <c r="B53" s="38"/>
      <c r="C53" s="50" t="s">
        <v>1277</v>
      </c>
      <c r="D53" s="51" t="s">
        <v>1278</v>
      </c>
      <c r="E53" s="46" t="s">
        <v>1279</v>
      </c>
      <c r="F53" s="60" t="s">
        <v>1280</v>
      </c>
      <c r="G53" s="60" t="s">
        <v>1281</v>
      </c>
      <c r="H53" s="58" t="s">
        <v>1282</v>
      </c>
      <c r="I53" s="35"/>
      <c r="J53" s="28"/>
    </row>
    <row r="54" spans="1:10" ht="42.75">
      <c r="A54" s="28"/>
      <c r="B54" s="38"/>
      <c r="C54" s="50" t="s">
        <v>1283</v>
      </c>
      <c r="D54" s="51" t="s">
        <v>1284</v>
      </c>
      <c r="E54" s="46"/>
      <c r="F54" s="47" t="s">
        <v>1285</v>
      </c>
      <c r="G54" s="48" t="s">
        <v>1286</v>
      </c>
      <c r="H54" s="59" t="s">
        <v>1287</v>
      </c>
      <c r="I54" s="35"/>
      <c r="J54" s="28"/>
    </row>
    <row r="55" spans="1:10" ht="42.75">
      <c r="A55" s="28"/>
      <c r="B55" s="38"/>
      <c r="C55" s="50" t="s">
        <v>1288</v>
      </c>
      <c r="D55" s="51" t="s">
        <v>1289</v>
      </c>
      <c r="E55" s="46" t="s">
        <v>1290</v>
      </c>
      <c r="F55" s="47" t="s">
        <v>1291</v>
      </c>
      <c r="G55" s="48" t="s">
        <v>1292</v>
      </c>
      <c r="H55" s="59" t="s">
        <v>107</v>
      </c>
      <c r="I55" s="35"/>
      <c r="J55" s="28"/>
    </row>
    <row r="56" spans="1:10" ht="15">
      <c r="A56" s="28"/>
      <c r="B56" s="38"/>
      <c r="C56" s="50" t="s">
        <v>1293</v>
      </c>
      <c r="D56" s="51" t="s">
        <v>1294</v>
      </c>
      <c r="E56" s="46" t="s">
        <v>1295</v>
      </c>
      <c r="F56" s="58" t="s">
        <v>1296</v>
      </c>
      <c r="G56" s="48" t="s">
        <v>1297</v>
      </c>
      <c r="H56" s="58" t="s">
        <v>1298</v>
      </c>
      <c r="I56" s="35"/>
      <c r="J56" s="28"/>
    </row>
    <row r="57" spans="1:10" ht="15">
      <c r="A57" s="28"/>
      <c r="B57" s="38"/>
      <c r="C57" s="50" t="s">
        <v>1299</v>
      </c>
      <c r="D57" s="51" t="s">
        <v>1300</v>
      </c>
      <c r="E57" s="46" t="s">
        <v>1301</v>
      </c>
      <c r="F57" s="47" t="s">
        <v>1302</v>
      </c>
      <c r="G57" s="48" t="s">
        <v>1303</v>
      </c>
      <c r="H57" s="60" t="s">
        <v>1038</v>
      </c>
      <c r="I57" s="35"/>
      <c r="J57" s="28"/>
    </row>
    <row r="58" spans="1:10" ht="15">
      <c r="A58" s="28"/>
      <c r="B58" s="38"/>
      <c r="C58" s="50" t="s">
        <v>1304</v>
      </c>
      <c r="D58" s="51" t="s">
        <v>1305</v>
      </c>
      <c r="E58" s="46" t="s">
        <v>1306</v>
      </c>
      <c r="F58" s="61" t="s">
        <v>1307</v>
      </c>
      <c r="G58" s="48" t="s">
        <v>104</v>
      </c>
      <c r="H58" s="62" t="s">
        <v>519</v>
      </c>
      <c r="I58" s="35"/>
      <c r="J58" s="28"/>
    </row>
    <row r="59" spans="1:10" ht="57">
      <c r="A59" s="28"/>
      <c r="B59" s="38"/>
      <c r="C59" s="50" t="s">
        <v>1308</v>
      </c>
      <c r="D59" s="51" t="s">
        <v>1309</v>
      </c>
      <c r="E59" s="46" t="s">
        <v>1310</v>
      </c>
      <c r="F59" s="47" t="s">
        <v>1311</v>
      </c>
      <c r="G59" s="48" t="s">
        <v>88</v>
      </c>
      <c r="H59" s="49" t="s">
        <v>1312</v>
      </c>
      <c r="I59" s="35"/>
      <c r="J59" s="28"/>
    </row>
    <row r="60" spans="1:10" ht="15">
      <c r="A60" s="28"/>
      <c r="B60" s="38"/>
      <c r="C60" s="50" t="s">
        <v>1313</v>
      </c>
      <c r="D60" s="51" t="s">
        <v>1314</v>
      </c>
      <c r="E60" s="63" t="s">
        <v>1315</v>
      </c>
      <c r="F60" s="60" t="s">
        <v>1316</v>
      </c>
      <c r="G60" s="48" t="s">
        <v>1317</v>
      </c>
      <c r="H60" s="64" t="s">
        <v>1318</v>
      </c>
      <c r="I60" s="35"/>
      <c r="J60" s="28"/>
    </row>
    <row r="61" spans="1:10" ht="28.5">
      <c r="A61" s="28"/>
      <c r="B61" s="38"/>
      <c r="C61" s="50" t="s">
        <v>1319</v>
      </c>
      <c r="D61" s="51" t="s">
        <v>1320</v>
      </c>
      <c r="E61" s="63" t="s">
        <v>1321</v>
      </c>
      <c r="F61" s="47" t="s">
        <v>1322</v>
      </c>
      <c r="G61" s="48" t="s">
        <v>1323</v>
      </c>
      <c r="H61" s="49" t="s">
        <v>232</v>
      </c>
      <c r="I61" s="35"/>
      <c r="J61" s="28"/>
    </row>
    <row r="62" spans="1:10" ht="114">
      <c r="A62" s="28"/>
      <c r="B62" s="38"/>
      <c r="C62" s="50" t="s">
        <v>1324</v>
      </c>
      <c r="D62" s="51" t="s">
        <v>1325</v>
      </c>
      <c r="E62" s="63" t="s">
        <v>1326</v>
      </c>
      <c r="F62" s="47" t="s">
        <v>1327</v>
      </c>
      <c r="G62" s="48" t="s">
        <v>88</v>
      </c>
      <c r="H62" s="49" t="s">
        <v>1312</v>
      </c>
      <c r="I62" s="35"/>
      <c r="J62" s="28"/>
    </row>
    <row r="63" spans="1:10" ht="42.75">
      <c r="A63" s="28"/>
      <c r="B63" s="38"/>
      <c r="C63" s="50" t="s">
        <v>1328</v>
      </c>
      <c r="D63" s="51" t="s">
        <v>1329</v>
      </c>
      <c r="E63" s="63" t="s">
        <v>1330</v>
      </c>
      <c r="F63" s="47" t="s">
        <v>1331</v>
      </c>
      <c r="G63" s="48" t="s">
        <v>1332</v>
      </c>
      <c r="H63" s="49" t="s">
        <v>1042</v>
      </c>
      <c r="I63" s="35"/>
      <c r="J63" s="28"/>
    </row>
    <row r="64" spans="1:10" ht="15">
      <c r="A64" s="28"/>
      <c r="B64" s="38"/>
      <c r="C64" s="65" t="s">
        <v>1333</v>
      </c>
      <c r="D64" s="66" t="s">
        <v>1334</v>
      </c>
      <c r="E64" s="63" t="s">
        <v>1335</v>
      </c>
      <c r="F64" s="67" t="s">
        <v>1336</v>
      </c>
      <c r="G64" s="68" t="s">
        <v>106</v>
      </c>
      <c r="H64" s="69" t="s">
        <v>1157</v>
      </c>
      <c r="I64" s="35"/>
      <c r="J64" s="28"/>
    </row>
    <row r="65" spans="1:10" ht="15">
      <c r="A65" s="28"/>
      <c r="B65" s="38"/>
      <c r="C65" s="70"/>
      <c r="D65" s="70"/>
      <c r="E65" s="70"/>
      <c r="F65" s="70"/>
      <c r="G65" s="70"/>
      <c r="H65" s="70"/>
      <c r="I65" s="35"/>
      <c r="J65" s="28"/>
    </row>
    <row r="66" spans="1:10" ht="15">
      <c r="A66" s="28"/>
      <c r="B66" s="71"/>
      <c r="C66" s="72"/>
      <c r="D66" s="72"/>
      <c r="E66" s="72"/>
      <c r="F66" s="72"/>
      <c r="G66" s="72"/>
      <c r="H66" s="72"/>
      <c r="I66" s="73"/>
      <c r="J66" s="28"/>
    </row>
    <row r="67" spans="1:10" ht="15">
      <c r="A67" s="28"/>
      <c r="B67" s="28"/>
      <c r="C67" s="28"/>
      <c r="D67" s="28"/>
      <c r="E67" s="28"/>
      <c r="F67" s="29"/>
      <c r="G67" s="28"/>
      <c r="H67" s="28"/>
      <c r="I67" s="28"/>
      <c r="J67" s="28"/>
    </row>
    <row r="68" spans="1:10" ht="15">
      <c r="A68" s="28"/>
      <c r="B68" s="28"/>
      <c r="C68" s="28"/>
      <c r="D68" s="28"/>
      <c r="E68" s="28"/>
      <c r="F68" s="29"/>
      <c r="G68" s="28"/>
      <c r="H68" s="28"/>
      <c r="I68" s="28"/>
      <c r="J68" s="28"/>
    </row>
  </sheetData>
  <mergeCells count="4">
    <mergeCell ref="C9:D13"/>
    <mergeCell ref="E9:H13"/>
    <mergeCell ref="C15:H18"/>
    <mergeCell ref="C20:H20"/>
  </mergeCells>
  <printOptions/>
  <pageMargins left="0.7" right="0.7" top="0.75" bottom="0.75" header="0.3" footer="0.3"/>
  <pageSetup orientation="portrait" paperSize="9"/>
  <drawing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b9e335-b481-4b3c-9b3d-dad55a5f89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42886DE9094C74190DFB1098C435E19" ma:contentTypeVersion="9" ma:contentTypeDescription="Crear nuevo documento." ma:contentTypeScope="" ma:versionID="926dfb42f3686529f4bfa18178ab4be3">
  <xsd:schema xmlns:xsd="http://www.w3.org/2001/XMLSchema" xmlns:xs="http://www.w3.org/2001/XMLSchema" xmlns:p="http://schemas.microsoft.com/office/2006/metadata/properties" xmlns:ns3="79b9e335-b481-4b3c-9b3d-dad55a5f89a8" xmlns:ns4="47c4bc90-b45f-40e9-b9e8-28b88ca3ff47" targetNamespace="http://schemas.microsoft.com/office/2006/metadata/properties" ma:root="true" ma:fieldsID="256a46d9427b941d653bfc909b833020" ns3:_="" ns4:_="">
    <xsd:import namespace="79b9e335-b481-4b3c-9b3d-dad55a5f89a8"/>
    <xsd:import namespace="47c4bc90-b45f-40e9-b9e8-28b88ca3ff4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9e335-b481-4b3c-9b3d-dad55a5f89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c4bc90-b45f-40e9-b9e8-28b88ca3ff4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9B1146-3C2B-48A3-BD0E-38F163BF893C}">
  <ds:schemaRefs>
    <ds:schemaRef ds:uri="http://schemas.microsoft.com/sharepoint/v3/contenttype/forms"/>
  </ds:schemaRefs>
</ds:datastoreItem>
</file>

<file path=customXml/itemProps2.xml><?xml version="1.0" encoding="utf-8"?>
<ds:datastoreItem xmlns:ds="http://schemas.openxmlformats.org/officeDocument/2006/customXml" ds:itemID="{D8D48502-1FFE-41F7-81AF-02E0E8F89208}">
  <ds:schemaRefs>
    <ds:schemaRef ds:uri="http://www.w3.org/XML/1998/namespace"/>
    <ds:schemaRef ds:uri="http://schemas.microsoft.com/office/2006/documentManagement/types"/>
    <ds:schemaRef ds:uri="http://purl.org/dc/terms/"/>
    <ds:schemaRef ds:uri="http://purl.org/dc/dcmitype/"/>
    <ds:schemaRef ds:uri="47c4bc90-b45f-40e9-b9e8-28b88ca3ff47"/>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79b9e335-b481-4b3c-9b3d-dad55a5f89a8"/>
  </ds:schemaRefs>
</ds:datastoreItem>
</file>

<file path=customXml/itemProps3.xml><?xml version="1.0" encoding="utf-8"?>
<ds:datastoreItem xmlns:ds="http://schemas.openxmlformats.org/officeDocument/2006/customXml" ds:itemID="{41C282DB-6A13-4575-A2C0-5276B0A38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9e335-b481-4b3c-9b3d-dad55a5f89a8"/>
    <ds:schemaRef ds:uri="47c4bc90-b45f-40e9-b9e8-28b88ca3f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pablomanuel</dc:creator>
  <cp:keywords/>
  <dc:description/>
  <cp:lastModifiedBy>Amanda Medina Bermudez</cp:lastModifiedBy>
  <cp:lastPrinted>2022-10-24T18:13:25Z</cp:lastPrinted>
  <dcterms:created xsi:type="dcterms:W3CDTF">2020-09-23T18:00:19Z</dcterms:created>
  <dcterms:modified xsi:type="dcterms:W3CDTF">2023-11-07T15:24:12Z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0x010100042886DE9094C74190DFB1098C435E19</vt:lpwstr>
  </property>
</Properties>
</file>